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ome + DRIP Forecast" sheetId="1" state="visible" r:id="rId3"/>
    <sheet name="How To Use + DRIP Gu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<sst xmlns="http://schemas.openxmlformats.org/spreadsheetml/2006/main" count="154" uniqueCount="154">
  <si>
    <t xml:space="preserve">🖨️  FIRE120 INVESTORS — INCOME + DRIP COMBINED FORECAST</t>
  </si>
  <si>
    <t xml:space="preserve">MSTW + YETH · Weekly Price · Dividend · DRIP Control · History NEVER Changes — Each Week Locked Forever</t>
  </si>
  <si>
    <t xml:space="preserve">⚡  BLUE = enter manually each week. Past weeks PERMANENTLY LOCKED — price update never affects history. Column U = TOTAL monthly div before DRIP. Column T = cash after DRIP.</t>
  </si>
  <si>
    <t xml:space="preserve">WEEK</t>
  </si>
  <si>
    <t xml:space="preserve">🟢  MSTW</t>
  </si>
  <si>
    <t xml:space="preserve">🔵  YETH</t>
  </si>
  <si>
    <t xml:space="preserve">💜  DRIP CONTROL</t>
  </si>
  <si>
    <t xml:space="preserve">🖨️  TOTALS</t>
  </si>
  <si>
    <t xml:space="preserve">Wk</t>
  </si>
  <si>
    <t xml:space="preserve">Week
Start</t>
  </si>
  <si>
    <t xml:space="preserve">MSTW
Added</t>
  </si>
  <si>
    <t xml:space="preserve">MSTW
Price $🔒</t>
  </si>
  <si>
    <t xml:space="preserve">MSTW
Div/Sh</t>
  </si>
  <si>
    <t xml:space="preserve">MSTW
Total Sh</t>
  </si>
  <si>
    <t xml:space="preserve">MSTW
Div $</t>
  </si>
  <si>
    <t xml:space="preserve">YETH
Added</t>
  </si>
  <si>
    <t xml:space="preserve">YETH
Price $🔒</t>
  </si>
  <si>
    <t xml:space="preserve">YETH
Div/Sh</t>
  </si>
  <si>
    <t xml:space="preserve">YETH
Total Sh</t>
  </si>
  <si>
    <t xml:space="preserve">YETH
Div $</t>
  </si>
  <si>
    <t xml:space="preserve">DRIP %
MSTW</t>
  </si>
  <si>
    <t xml:space="preserve">DRIP %
YETH</t>
  </si>
  <si>
    <t xml:space="preserve">DRIP Sh
MSTW 🟢</t>
  </si>
  <si>
    <t xml:space="preserve">DRIP Sh
YETH 🔵</t>
  </si>
  <si>
    <t xml:space="preserve">Total
Weekly $</t>
  </si>
  <si>
    <t xml:space="preserve">Cash
Weekly $</t>
  </si>
  <si>
    <t xml:space="preserve">Monthly
Cash $</t>
  </si>
  <si>
    <t xml:space="preserve">Total
Monthly Div $</t>
  </si>
  <si>
    <t xml:space="preserve">3/13/26</t>
  </si>
  <si>
    <t xml:space="preserve">3/20/26</t>
  </si>
  <si>
    <t xml:space="preserve">3/27/26</t>
  </si>
  <si>
    <t xml:space="preserve">4/3/26</t>
  </si>
  <si>
    <t xml:space="preserve">4/10/26</t>
  </si>
  <si>
    <t xml:space="preserve">4/17/26</t>
  </si>
  <si>
    <t xml:space="preserve">4/24/26</t>
  </si>
  <si>
    <t xml:space="preserve">5/1/26</t>
  </si>
  <si>
    <t xml:space="preserve">5/8/26</t>
  </si>
  <si>
    <t xml:space="preserve">5/15/26</t>
  </si>
  <si>
    <t xml:space="preserve">5/22/26</t>
  </si>
  <si>
    <t xml:space="preserve">5/29/26</t>
  </si>
  <si>
    <t xml:space="preserve">6/5/26</t>
  </si>
  <si>
    <t xml:space="preserve">6/12/26</t>
  </si>
  <si>
    <t xml:space="preserve">6/19/26</t>
  </si>
  <si>
    <t xml:space="preserve">6/26/26</t>
  </si>
  <si>
    <t xml:space="preserve">7/3/26</t>
  </si>
  <si>
    <t xml:space="preserve">7/10/26</t>
  </si>
  <si>
    <t xml:space="preserve">7/17/26</t>
  </si>
  <si>
    <t xml:space="preserve">7/24/26</t>
  </si>
  <si>
    <t xml:space="preserve">7/31/26</t>
  </si>
  <si>
    <t xml:space="preserve">8/7/26</t>
  </si>
  <si>
    <t xml:space="preserve">8/14/26</t>
  </si>
  <si>
    <t xml:space="preserve">8/21/26</t>
  </si>
  <si>
    <t xml:space="preserve">8/28/26</t>
  </si>
  <si>
    <t xml:space="preserve">9/4/26</t>
  </si>
  <si>
    <t xml:space="preserve">9/11/26</t>
  </si>
  <si>
    <t xml:space="preserve">9/18/26</t>
  </si>
  <si>
    <t xml:space="preserve">9/25/26</t>
  </si>
  <si>
    <t xml:space="preserve">10/2/26</t>
  </si>
  <si>
    <t xml:space="preserve">10/9/26</t>
  </si>
  <si>
    <t xml:space="preserve">10/16/26</t>
  </si>
  <si>
    <t xml:space="preserve">10/23/26</t>
  </si>
  <si>
    <t xml:space="preserve">10/30/26</t>
  </si>
  <si>
    <t xml:space="preserve">11/6/26</t>
  </si>
  <si>
    <t xml:space="preserve">11/13/26</t>
  </si>
  <si>
    <t xml:space="preserve">11/20/26</t>
  </si>
  <si>
    <t xml:space="preserve">11/27/26</t>
  </si>
  <si>
    <t xml:space="preserve">12/4/26</t>
  </si>
  <si>
    <t xml:space="preserve">12/11/26</t>
  </si>
  <si>
    <t xml:space="preserve">12/18/26</t>
  </si>
  <si>
    <t xml:space="preserve">12/25/26</t>
  </si>
  <si>
    <t xml:space="preserve">12/31/26</t>
  </si>
  <si>
    <t xml:space="preserve">1/8/27</t>
  </si>
  <si>
    <t xml:space="preserve">1/15/27</t>
  </si>
  <si>
    <t xml:space="preserve">1/22/27</t>
  </si>
  <si>
    <t xml:space="preserve">1/29/27</t>
  </si>
  <si>
    <t xml:space="preserve">2/5/27</t>
  </si>
  <si>
    <t xml:space="preserve">2/12/27</t>
  </si>
  <si>
    <t xml:space="preserve">2/19/27</t>
  </si>
  <si>
    <t xml:space="preserve">2/26/27</t>
  </si>
  <si>
    <t xml:space="preserve">3/5/27</t>
  </si>
  <si>
    <t xml:space="preserve">🏆  LATEST WEEK TOTALS</t>
  </si>
  <si>
    <t xml:space="preserve">📋  FIRE120 — HOW TO USE + DRIP STRATEGY GUIDE</t>
  </si>
  <si>
    <t xml:space="preserve">🔵 WHAT TO ENTER EACH WEDNESDAY — 8 BLUE CELLS</t>
  </si>
  <si>
    <t xml:space="preserve">Column D</t>
  </si>
  <si>
    <t xml:space="preserve">MSTW Shares Added this week — new shares you bought (0 if none)</t>
  </si>
  <si>
    <t xml:space="preserve">Column E — NEW! 🔒</t>
  </si>
  <si>
    <t xml:space="preserve">MSTW Current Price this week — enter actual price. THIS IS LOCKED FOREVER for this week. Changing it next week does NOT affect this week.</t>
  </si>
  <si>
    <t xml:space="preserve">Column F</t>
  </si>
  <si>
    <t xml:space="preserve">MSTW Div/Share this week — actual distribution announced</t>
  </si>
  <si>
    <t xml:space="preserve">Column I</t>
  </si>
  <si>
    <t xml:space="preserve">YETH Shares Added this week</t>
  </si>
  <si>
    <t xml:space="preserve">Column J — NEW! 🔒</t>
  </si>
  <si>
    <t xml:space="preserve">YETH Current Price this week — same as above. Locked permanently for this week only.</t>
  </si>
  <si>
    <t xml:space="preserve">Column K</t>
  </si>
  <si>
    <t xml:space="preserve">YETH Div/Share this week</t>
  </si>
  <si>
    <t xml:space="preserve">Column N</t>
  </si>
  <si>
    <t xml:space="preserve">DRIP % MSTW — what % of MSTW dividend reinvests as new shares</t>
  </si>
  <si>
    <t xml:space="preserve">Column O</t>
  </si>
  <si>
    <t xml:space="preserve">DRIP % YETH — what % of YETH dividend reinvests as new shares</t>
  </si>
  <si>
    <t xml:space="preserve">🔒 WHY PER-WEEK PRICE IS THE KEY INNOVATION</t>
  </si>
  <si>
    <t xml:space="preserve">Old problem</t>
  </si>
  <si>
    <t xml:space="preserve">One price cell for whole sheet → updating price recalculated ALL past weeks → history erased!</t>
  </si>
  <si>
    <t xml:space="preserve">New solution</t>
  </si>
  <si>
    <t xml:space="preserve">Each week has its OWN price in column E and J → that price is locked to that week forever → past weeks NEVER change</t>
  </si>
  <si>
    <t xml:space="preserve">Result</t>
  </si>
  <si>
    <t xml:space="preserve">Week 1 DRIP calculated at $7.18. Week 10 DRIP calculated at $7.50. Week 20 at $7.80. Each week uses its own actual price. Perfect history. Forever.</t>
  </si>
  <si>
    <t xml:space="preserve">⚫ AUTO-CALCULATED — NEVER TYPE IN THESE</t>
  </si>
  <si>
    <t xml:space="preserve">Column G</t>
  </si>
  <si>
    <t xml:space="preserve">MSTW Total Shares — builds forward: previous total + new bought + previous week DRIP shares</t>
  </si>
  <si>
    <t xml:space="preserve">Column H</t>
  </si>
  <si>
    <t xml:space="preserve">MSTW Weekly Dividend $</t>
  </si>
  <si>
    <t xml:space="preserve">Column L</t>
  </si>
  <si>
    <t xml:space="preserve">YETH Total Shares — same forward-building formula</t>
  </si>
  <si>
    <t xml:space="preserve">Column M</t>
  </si>
  <si>
    <t xml:space="preserve">YETH Weekly Dividend $</t>
  </si>
  <si>
    <t xml:space="preserve">Column P</t>
  </si>
  <si>
    <t xml:space="preserve">DRIP Shares MSTW only — using THIS week's price (locked)</t>
  </si>
  <si>
    <t xml:space="preserve">Column Q</t>
  </si>
  <si>
    <t xml:space="preserve">DRIP Shares YETH only — using THIS week's price (locked)</t>
  </si>
  <si>
    <t xml:space="preserve">Column R</t>
  </si>
  <si>
    <t xml:space="preserve">Total weekly dividend (MSTW + YETH combined)</t>
  </si>
  <si>
    <t xml:space="preserve">Column S</t>
  </si>
  <si>
    <t xml:space="preserve">Cash you actually receive after DRIP</t>
  </si>
  <si>
    <t xml:space="preserve">Column T</t>
  </si>
  <si>
    <t xml:space="preserve">Monthly cash projection (weekly × 4.33)</t>
  </si>
  <si>
    <t xml:space="preserve">📊 DRIP % STRATEGY — WHICH TO USE WHEN</t>
  </si>
  <si>
    <t xml:space="preserve">0% DRIP</t>
  </si>
  <si>
    <t xml:space="preserve">Take ALL dividends as cash. Full income. No compounding. Best when FIRE 120% achieved.</t>
  </si>
  <si>
    <t xml:space="preserve">25% DRIP</t>
  </si>
  <si>
    <t xml:space="preserve">75% cash + 25% compounds. Recommended after both hit 10K shares. Good balance.</t>
  </si>
  <si>
    <t xml:space="preserve">50% DRIP</t>
  </si>
  <si>
    <t xml:space="preserve">50% cash + 50% compounds. Recommended NOW while racing to 10K. Current setting.</t>
  </si>
  <si>
    <t xml:space="preserve">75% DRIP</t>
  </si>
  <si>
    <t xml:space="preserve">25% cash + 75% compounds. Aggressive growth. Use if other income covers expenses.</t>
  </si>
  <si>
    <t xml:space="preserve">100% DRIP</t>
  </si>
  <si>
    <t xml:space="preserve">ALL dividends buy more shares. Maximum compounding. Machine feeds itself entirely.</t>
  </si>
  <si>
    <t xml:space="preserve">🏆 FOUR STAGES OF KAI'S DRIP STRATEGY</t>
  </si>
  <si>
    <t xml:space="preserve">Stage 1 — NOW (Racing to 10K)</t>
  </si>
  <si>
    <t xml:space="preserve">50% DRIP both — build shares fast while still receiving cash income</t>
  </si>
  <si>
    <t xml:space="preserve">Stage 2 — After MSTW 10K ✅</t>
  </si>
  <si>
    <t xml:space="preserve">25% DRIP MSTW — already achieved! Reduce to 25%. More cash flows.</t>
  </si>
  <si>
    <t xml:space="preserve">Stage 3 — After YETH 10K</t>
  </si>
  <si>
    <t xml:space="preserve">25% DRIP YETH — both machines at target. Maximum income mode.</t>
  </si>
  <si>
    <t xml:space="preserve">Stage 4 — FIRE 120% Full</t>
  </si>
  <si>
    <t xml:space="preserve">0-10% DRIP — take the income. Enjoy the machine. Let it print. ∞</t>
  </si>
  <si>
    <t xml:space="preserve">∞ THE MACHINE AT FULL POWER — 0% DRIP</t>
  </si>
  <si>
    <t xml:space="preserve">MSTW 10,000 shares</t>
  </si>
  <si>
    <t xml:space="preserve">$0.15/wk div → $1,500/wk → $6,495/month FULL CASH</t>
  </si>
  <si>
    <t xml:space="preserve">YETH 10,000 shares</t>
  </si>
  <si>
    <t xml:space="preserve">$0.19/wk div → $1,900/wk → $8,227/month FULL CASH</t>
  </si>
  <si>
    <t xml:space="preserve">COMBINED TOTAL</t>
  </si>
  <si>
    <t xml:space="preserve">$3,400/week → $14,722/month and growing forever ∞</t>
  </si>
  <si>
    <t xml:space="preserve">ONE MIND. ONE MISSION.</t>
  </si>
  <si>
    <t xml:space="preserve">FIRE 120%. ∞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</si>
</sst>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\$0.00"/>
    <numFmt numFmtId="167" formatCode="\$0.0000"/>
    <numFmt numFmtId="168" formatCode="\$#,##0.00"/>
    <numFmt numFmtId="169" formatCode="0%"/>
    <numFmt numFmtId="170" formatCode="\$#,##0"/>
    <numFmt numFmtId="171" formatCode="\$#,##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C4956A"/>
      <name val="Arial"/>
      <family val="0"/>
      <charset val="1"/>
    </font>
    <font>
      <b val="true"/>
      <sz val="9"/>
      <color rgb="FF2A211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A2118"/>
      <name val="Arial"/>
      <family val="0"/>
      <charset val="1"/>
    </font>
    <font>
      <b val="true"/>
      <sz val="9"/>
      <color rgb="FF0000CC"/>
      <name val="Arial"/>
      <family val="0"/>
      <charset val="1"/>
    </font>
    <font>
      <b val="true"/>
      <sz val="9"/>
      <color rgb="FF1A5C3A"/>
      <name val="Arial"/>
      <family val="0"/>
      <charset val="1"/>
    </font>
    <font>
      <b val="true"/>
      <sz val="9"/>
      <color rgb="FF1A3A5C"/>
      <name val="Arial"/>
      <family val="0"/>
      <charset val="1"/>
    </font>
    <font>
      <b val="true"/>
      <sz val="10"/>
      <color rgb="FF2A2118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2A2118"/>
      <name val="Arial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2A2118"/>
        <bgColor rgb="FF4A3128"/>
      </patternFill>
    </fill>
    <fill>
      <patternFill patternType="solid">
        <fgColor rgb="FFFFF8F0"/>
        <bgColor rgb="FFFFFAEE"/>
      </patternFill>
    </fill>
    <fill>
      <patternFill patternType="solid">
        <fgColor rgb="FFFFF3D0"/>
        <bgColor rgb="FFFFF0D0"/>
      </patternFill>
    </fill>
    <fill>
      <patternFill patternType="solid">
        <fgColor rgb="FF1A5C3A"/>
        <bgColor rgb="FF1A3A5C"/>
      </patternFill>
    </fill>
    <fill>
      <patternFill patternType="solid">
        <fgColor rgb="FF1A3A5C"/>
        <bgColor rgb="FF1A5C3A"/>
      </patternFill>
    </fill>
    <fill>
      <patternFill patternType="solid">
        <fgColor rgb="FF4A1C7C"/>
        <bgColor rgb="FF660066"/>
      </patternFill>
    </fill>
    <fill>
      <patternFill patternType="solid">
        <fgColor rgb="FFE8541A"/>
        <bgColor rgb="FFC84010"/>
      </patternFill>
    </fill>
    <fill>
      <patternFill patternType="solid">
        <fgColor rgb="FF3A9E6F"/>
        <bgColor rgb="FF2B7A8C"/>
      </patternFill>
    </fill>
    <fill>
      <patternFill patternType="solid">
        <fgColor rgb="FF2B7A8C"/>
        <bgColor rgb="FF008080"/>
      </patternFill>
    </fill>
    <fill>
      <patternFill patternType="solid">
        <fgColor rgb="FF7B4CA8"/>
        <bgColor rgb="FF993366"/>
      </patternFill>
    </fill>
    <fill>
      <patternFill patternType="solid">
        <fgColor rgb="FFF4A229"/>
        <bgColor rgb="FFD4A96A"/>
      </patternFill>
    </fill>
    <fill>
      <patternFill patternType="solid">
        <fgColor rgb="FFF0C060"/>
        <bgColor rgb="FFD4A96A"/>
      </patternFill>
    </fill>
    <fill>
      <patternFill patternType="solid">
        <fgColor rgb="FFFFFBF5"/>
        <bgColor rgb="FFFFFAEE"/>
      </patternFill>
    </fill>
    <fill>
      <patternFill patternType="solid">
        <fgColor rgb="FFE8F0FF"/>
        <bgColor rgb="FFEEF4FF"/>
      </patternFill>
    </fill>
    <fill>
      <patternFill patternType="solid">
        <fgColor rgb="FFFFF0D0"/>
        <bgColor rgb="FFFFF3D0"/>
      </patternFill>
    </fill>
    <fill>
      <patternFill patternType="solid">
        <fgColor rgb="FFE8F5EE"/>
        <bgColor rgb="FFF0FAF5"/>
      </patternFill>
    </fill>
    <fill>
      <patternFill patternType="solid">
        <fgColor rgb="FFD0F0FF"/>
        <bgColor rgb="FFD0E8FF"/>
      </patternFill>
    </fill>
    <fill>
      <patternFill patternType="solid">
        <fgColor rgb="FFF5E8FF"/>
        <bgColor rgb="FFE8F0FF"/>
      </patternFill>
    </fill>
    <fill>
      <patternFill patternType="solid">
        <fgColor rgb="FFFFF5E8"/>
        <bgColor rgb="FFFFF3E8"/>
      </patternFill>
    </fill>
    <fill>
      <patternFill patternType="solid">
        <fgColor rgb="FFFFFAEE"/>
        <bgColor rgb="FFFFF8F0"/>
      </patternFill>
    </fill>
    <fill>
      <patternFill patternType="solid">
        <fgColor rgb="FFFFF8D0"/>
        <bgColor rgb="FFFFF3D0"/>
      </patternFill>
    </fill>
    <fill>
      <patternFill patternType="solid">
        <fgColor rgb="FF4A3128"/>
        <bgColor rgb="FF2A2118"/>
      </patternFill>
    </fill>
    <fill>
      <patternFill patternType="solid">
        <fgColor rgb="FFFFF3E8"/>
        <bgColor rgb="FFFFF5E8"/>
      </patternFill>
    </fill>
    <fill>
      <patternFill patternType="solid">
        <fgColor rgb="FFEEF4FF"/>
        <bgColor rgb="FFEEF8FF"/>
      </patternFill>
    </fill>
    <fill>
      <patternFill patternType="solid">
        <fgColor rgb="FFFFE8D0"/>
        <bgColor rgb="FFFFF0D0"/>
      </patternFill>
    </fill>
    <fill>
      <patternFill patternType="solid">
        <fgColor rgb="FFF0FAF5"/>
        <bgColor rgb="FFEEF8FF"/>
      </patternFill>
    </fill>
    <fill>
      <patternFill patternType="solid">
        <fgColor rgb="FFD0E8FF"/>
        <bgColor rgb="FFD0F0FF"/>
      </patternFill>
    </fill>
    <fill>
      <patternFill patternType="solid">
        <fgColor rgb="FFEEF8FF"/>
        <bgColor rgb="FFEEF4FF"/>
      </patternFill>
    </fill>
    <fill>
      <patternFill patternType="solid">
        <fgColor rgb="FFEDD8FF"/>
        <bgColor rgb="FFF5E8FF"/>
      </patternFill>
    </fill>
    <fill>
      <patternFill patternType="solid">
        <fgColor rgb="FFFFF0E0"/>
        <bgColor rgb="FFFFF3E8"/>
      </patternFill>
    </fill>
    <fill>
      <patternFill patternType="solid">
        <fgColor rgb="FFFFF8E8"/>
        <bgColor rgb="FFFFF5E8"/>
      </patternFill>
    </fill>
    <fill>
      <patternFill patternType="solid">
        <fgColor rgb="FFC84010"/>
        <bgColor rgb="FFE8541A"/>
      </patternFill>
    </fill>
    <fill>
      <patternFill patternType="solid">
        <fgColor rgb="FFFFF0C0"/>
        <bgColor rgb="FFFFF0D0"/>
      </patternFill>
    </fill>
    <fill>
      <patternFill patternType="solid">
        <fgColor rgb="FFF5EDE3"/>
        <bgColor rgb="FFFFF0E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2A2118"/>
      </left>
      <right/>
      <top style="medium">
        <color rgb="FF2A2118"/>
      </top>
      <bottom style="medium">
        <color rgb="FF2A2118"/>
      </bottom>
      <diagonal/>
    </border>
    <border diagonalUp="false" diagonalDown="false">
      <left/>
      <right/>
      <top/>
      <bottom style="medium">
        <color rgb="FFF4A229"/>
      </bottom>
      <diagonal/>
    </border>
    <border diagonalUp="false" diagonalDown="false">
      <left style="medium">
        <color rgb="FF2A2118"/>
      </left>
      <right style="medium">
        <color rgb="FF2A2118"/>
      </right>
      <top style="medium">
        <color rgb="FF2A2118"/>
      </top>
      <bottom style="medium">
        <color rgb="FF2A2118"/>
      </bottom>
      <diagonal/>
    </border>
    <border diagonalUp="false" diagonalDown="false">
      <left style="thin">
        <color rgb="FFD4A96A"/>
      </left>
      <right style="thin">
        <color rgb="FFD4A96A"/>
      </right>
      <top style="thin">
        <color rgb="FFD4A96A"/>
      </top>
      <bottom style="thin">
        <color rgb="FFD4A96A"/>
      </bottom>
      <diagonal/>
    </border>
    <border diagonalUp="false" diagonalDown="false">
      <left style="medium">
        <color rgb="FFE8541A"/>
      </left>
      <right style="thin">
        <color rgb="FFE8541A"/>
      </right>
      <top style="thin">
        <color rgb="FFD4A96A"/>
      </top>
      <bottom style="thin">
        <color rgb="FFD4A96A"/>
      </bottom>
      <diagonal/>
    </border>
    <border diagonalUp="false" diagonalDown="false">
      <left style="thin">
        <color rgb="FFF4A229"/>
      </left>
      <right style="thin">
        <color rgb="FFF4A229"/>
      </right>
      <top style="thin">
        <color rgb="FFD4A96A"/>
      </top>
      <bottom style="thin">
        <color rgb="FFD4A96A"/>
      </bottom>
      <diagonal/>
    </border>
    <border diagonalUp="false" diagonalDown="false">
      <left style="thin">
        <color rgb="FFE8541A"/>
      </left>
      <right style="medium">
        <color rgb="FFE8541A"/>
      </right>
      <top style="thin">
        <color rgb="FFD4A96A"/>
      </top>
      <bottom style="thin">
        <color rgb="FFD4A96A"/>
      </bottom>
      <diagonal/>
    </border>
    <border diagonalUp="false" diagonalDown="false">
      <left style="thin">
        <color rgb="FFF4A229"/>
      </left>
      <right style="medium">
        <color rgb="FFC4956A"/>
      </right>
      <top style="thin">
        <color rgb="FFD4A96A"/>
      </top>
      <bottom style="thin">
        <color rgb="FFD4A96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1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1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1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2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2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2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3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3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3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3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3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35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6" fillId="14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15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6" fillId="19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9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1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6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6" fillId="24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3D0"/>
      <rgbColor rgb="FFFF00FF"/>
      <rgbColor rgb="FFF0FAF5"/>
      <rgbColor rgb="FF800000"/>
      <rgbColor rgb="FF1A5C3A"/>
      <rgbColor rgb="FF000080"/>
      <rgbColor rgb="FFFFF8E8"/>
      <rgbColor rgb="FF800080"/>
      <rgbColor rgb="FF2B7A8C"/>
      <rgbColor rgb="FFD4A96A"/>
      <rgbColor rgb="FFEEF8FF"/>
      <rgbColor rgb="FFF5EDE3"/>
      <rgbColor rgb="FF993366"/>
      <rgbColor rgb="FFFFF8D0"/>
      <rgbColor rgb="FFD0F0FF"/>
      <rgbColor rgb="FF660066"/>
      <rgbColor rgb="FFFFF3E8"/>
      <rgbColor rgb="FF0066CC"/>
      <rgbColor rgb="FFEDD8FF"/>
      <rgbColor rgb="FF000080"/>
      <rgbColor rgb="FFFF00FF"/>
      <rgbColor rgb="FFFFF0D0"/>
      <rgbColor rgb="FFFFFBF5"/>
      <rgbColor rgb="FF800080"/>
      <rgbColor rgb="FF800000"/>
      <rgbColor rgb="FF008080"/>
      <rgbColor rgb="FF0000FF"/>
      <rgbColor rgb="FFFFF8F0"/>
      <rgbColor rgb="FFD0E8FF"/>
      <rgbColor rgb="FFE8F5EE"/>
      <rgbColor rgb="FFFFF0C0"/>
      <rgbColor rgb="FFE8F0FF"/>
      <rgbColor rgb="FFFFE8D0"/>
      <rgbColor rgb="FFF5E8FF"/>
      <rgbColor rgb="FFF0C060"/>
      <rgbColor rgb="FFFFFAEE"/>
      <rgbColor rgb="FFEEF4FF"/>
      <rgbColor rgb="FFFFF5E8"/>
      <rgbColor rgb="FFFFF0E0"/>
      <rgbColor rgb="FFF4A229"/>
      <rgbColor rgb="FFE8541A"/>
      <rgbColor rgb="FF7B4CA8"/>
      <rgbColor rgb="FFC4956A"/>
      <rgbColor rgb="FF1A3A5C"/>
      <rgbColor rgb="FF3A9E6F"/>
      <rgbColor rgb="FF003300"/>
      <rgbColor rgb="FF2A2118"/>
      <rgbColor rgb="FFC84010"/>
      <rgbColor rgb="FF993366"/>
      <rgbColor rgb="FF4A1C7C"/>
      <rgbColor rgb="FF4A31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U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6"/>
    <col collapsed="false" customWidth="true" hidden="false" outlineLevel="0" max="4" min="3" style="1" width="11"/>
    <col collapsed="false" customWidth="true" hidden="false" outlineLevel="0" max="6" min="5" style="1" width="10"/>
    <col collapsed="false" customWidth="true" hidden="false" outlineLevel="0" max="9" min="7" style="1" width="11"/>
    <col collapsed="false" customWidth="true" hidden="false" outlineLevel="0" max="11" min="10" style="1" width="10"/>
    <col collapsed="false" customWidth="true" hidden="false" outlineLevel="0" max="13" min="12" style="1" width="11"/>
    <col collapsed="false" customWidth="true" hidden="false" outlineLevel="0" max="15" min="14" style="1" width="10"/>
    <col collapsed="false" customWidth="true" hidden="false" outlineLevel="0" max="17" min="16" style="1" width="11"/>
    <col collapsed="false" customWidth="true" hidden="false" outlineLevel="0" max="19" min="18" style="1" width="12"/>
    <col collapsed="false" customWidth="true" hidden="false" outlineLevel="0" max="20" min="20" style="1" width="13"/>
    <col collapsed="false" customWidth="true" hidden="false" outlineLevel="0" max="21" min="21" style="0" width="13"/>
  </cols>
  <sheetData>
    <row r="1" customFormat="false" ht="7.5" hidden="false" customHeight="true" outlineLevel="0" collapsed="false"/>
    <row r="2" customFormat="false" ht="42" hidden="false" customHeight="tru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false" ht="19.5" hidden="false" customHeight="true" outlineLevel="0" collapsed="false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9.75" hidden="false" customHeight="true" outlineLevel="0" collapsed="false"/>
    <row r="6" customFormat="false" ht="27.75" hidden="false" customHeight="true" outlineLevel="0" collapsed="false">
      <c r="B6" s="5" t="s">
        <v>3</v>
      </c>
      <c r="C6" s="5"/>
      <c r="D6" s="6" t="s">
        <v>4</v>
      </c>
      <c r="E6" s="6"/>
      <c r="F6" s="6"/>
      <c r="G6" s="6"/>
      <c r="H6" s="6"/>
      <c r="I6" s="7" t="s">
        <v>5</v>
      </c>
      <c r="J6" s="7"/>
      <c r="K6" s="7"/>
      <c r="L6" s="7"/>
      <c r="M6" s="7"/>
      <c r="N6" s="8" t="s">
        <v>6</v>
      </c>
      <c r="O6" s="8"/>
      <c r="P6" s="8"/>
      <c r="Q6" s="8"/>
      <c r="R6" s="9" t="s">
        <v>7</v>
      </c>
      <c r="S6" s="9"/>
      <c r="T6" s="9"/>
      <c r="U6" s="9"/>
    </row>
    <row r="7" customFormat="false" ht="36" hidden="false" customHeight="true" outlineLevel="0" collapsed="false">
      <c r="B7" s="10" t="s">
        <v>8</v>
      </c>
      <c r="C7" s="10" t="s">
        <v>9</v>
      </c>
      <c r="D7" s="11" t="s">
        <v>10</v>
      </c>
      <c r="E7" s="11" t="s">
        <v>11</v>
      </c>
      <c r="F7" s="11" t="s">
        <v>12</v>
      </c>
      <c r="G7" s="12" t="s">
        <v>13</v>
      </c>
      <c r="H7" s="12" t="s">
        <v>14</v>
      </c>
      <c r="I7" s="13" t="s">
        <v>15</v>
      </c>
      <c r="J7" s="13" t="s">
        <v>16</v>
      </c>
      <c r="K7" s="13" t="s">
        <v>17</v>
      </c>
      <c r="L7" s="14" t="s">
        <v>18</v>
      </c>
      <c r="M7" s="14" t="s">
        <v>19</v>
      </c>
      <c r="N7" s="15" t="s">
        <v>20</v>
      </c>
      <c r="O7" s="15" t="s">
        <v>21</v>
      </c>
      <c r="P7" s="16" t="s">
        <v>22</v>
      </c>
      <c r="Q7" s="15" t="s">
        <v>23</v>
      </c>
      <c r="R7" s="17" t="s">
        <v>24</v>
      </c>
      <c r="S7" s="18" t="s">
        <v>25</v>
      </c>
      <c r="T7" s="17" t="s">
        <v>26</v>
      </c>
      <c r="U7" s="19" t="s">
        <v>27</v>
      </c>
    </row>
    <row r="8" customFormat="false" ht="19.5" hidden="false" customHeight="true" outlineLevel="0" collapsed="false">
      <c r="B8" s="20" t="n">
        <v>1</v>
      </c>
      <c r="C8" s="21" t="s">
        <v>28</v>
      </c>
      <c r="D8" s="22" t="n">
        <v>0</v>
      </c>
      <c r="E8" s="23" t="n">
        <v>7.18</v>
      </c>
      <c r="F8" s="24" t="n">
        <v>0.1494</v>
      </c>
      <c r="G8" s="25" t="n">
        <v>6066</v>
      </c>
      <c r="H8" s="26" t="n">
        <f aca="false">G8*F8</f>
        <v>906.2604</v>
      </c>
      <c r="I8" s="22" t="n">
        <v>0</v>
      </c>
      <c r="J8" s="27" t="n">
        <v>11.66</v>
      </c>
      <c r="K8" s="24" t="n">
        <v>0.19</v>
      </c>
      <c r="L8" s="28" t="n">
        <v>3600</v>
      </c>
      <c r="M8" s="29" t="n">
        <f aca="false">L8*K8</f>
        <v>684</v>
      </c>
      <c r="N8" s="30" t="n">
        <v>0.5</v>
      </c>
      <c r="O8" s="30" t="n">
        <v>0.5</v>
      </c>
      <c r="P8" s="25" t="n">
        <v>0</v>
      </c>
      <c r="Q8" s="28" t="n">
        <v>0</v>
      </c>
      <c r="R8" s="31" t="n">
        <f aca="false">H8+M8</f>
        <v>1590.2604</v>
      </c>
      <c r="S8" s="32" t="n">
        <f aca="false">H8*(1-N8)+M8*(1-O8)</f>
        <v>795.1302</v>
      </c>
      <c r="T8" s="33" t="n">
        <f aca="false">S8*4.33</f>
        <v>3442.913766</v>
      </c>
      <c r="U8" s="34" t="n">
        <f aca="false">R8*4.33</f>
        <v>6885.827532</v>
      </c>
    </row>
    <row r="9" customFormat="false" ht="19.5" hidden="false" customHeight="true" outlineLevel="0" collapsed="false">
      <c r="B9" s="35" t="n">
        <v>2</v>
      </c>
      <c r="C9" s="36" t="s">
        <v>29</v>
      </c>
      <c r="D9" s="37" t="n">
        <v>0</v>
      </c>
      <c r="E9" s="38" t="n">
        <v>7.18</v>
      </c>
      <c r="F9" s="39" t="n">
        <v>0.125</v>
      </c>
      <c r="G9" s="40" t="n">
        <v>10000</v>
      </c>
      <c r="H9" s="41" t="n">
        <f aca="false">G9*F9</f>
        <v>1250</v>
      </c>
      <c r="I9" s="37" t="n">
        <v>0</v>
      </c>
      <c r="J9" s="42" t="n">
        <v>11.66</v>
      </c>
      <c r="K9" s="39" t="n">
        <v>0.1</v>
      </c>
      <c r="L9" s="43" t="n">
        <v>4008</v>
      </c>
      <c r="M9" s="44" t="n">
        <f aca="false">L9*K9</f>
        <v>400.8</v>
      </c>
      <c r="N9" s="45" t="n">
        <v>0.5</v>
      </c>
      <c r="O9" s="45" t="n">
        <v>0.5</v>
      </c>
      <c r="P9" s="40" t="n">
        <f aca="false">ROUND(H9*N9/E9,0)</f>
        <v>87</v>
      </c>
      <c r="Q9" s="43" t="n">
        <f aca="false">ROUND(M9*O9/J9,0)</f>
        <v>17</v>
      </c>
      <c r="R9" s="46" t="n">
        <f aca="false">H9+M9</f>
        <v>1650.8</v>
      </c>
      <c r="S9" s="47" t="n">
        <f aca="false">H9*(1-N9)+M9*(1-O9)</f>
        <v>825.4</v>
      </c>
      <c r="T9" s="48" t="n">
        <f aca="false">S9*4.33</f>
        <v>3573.982</v>
      </c>
      <c r="U9" s="49" t="n">
        <f aca="false">R9*4.33</f>
        <v>7147.964</v>
      </c>
    </row>
    <row r="10" customFormat="false" ht="19.5" hidden="false" customHeight="true" outlineLevel="0" collapsed="false">
      <c r="B10" s="20" t="n">
        <v>3</v>
      </c>
      <c r="C10" s="21" t="s">
        <v>30</v>
      </c>
      <c r="D10" s="22" t="n">
        <v>0</v>
      </c>
      <c r="E10" s="23" t="n">
        <v>7.2</v>
      </c>
      <c r="F10" s="24" t="n">
        <v>0.125</v>
      </c>
      <c r="G10" s="25" t="n">
        <f aca="false">G9+D10+P9</f>
        <v>10087</v>
      </c>
      <c r="H10" s="26" t="n">
        <f aca="false">G10*F10</f>
        <v>1260.875</v>
      </c>
      <c r="I10" s="22" t="n">
        <v>689</v>
      </c>
      <c r="J10" s="27" t="n">
        <v>11.7</v>
      </c>
      <c r="K10" s="24" t="n">
        <v>0.1</v>
      </c>
      <c r="L10" s="28" t="n">
        <f aca="false">L9+I10+Q9</f>
        <v>4714</v>
      </c>
      <c r="M10" s="29" t="n">
        <f aca="false">L10*K10</f>
        <v>471.4</v>
      </c>
      <c r="N10" s="30" t="n">
        <v>0.5</v>
      </c>
      <c r="O10" s="30" t="n">
        <v>0.5</v>
      </c>
      <c r="P10" s="25" t="n">
        <f aca="false">ROUND(H10*N10/E10,0)</f>
        <v>88</v>
      </c>
      <c r="Q10" s="28" t="n">
        <f aca="false">ROUND(M10*O10/J10,0)</f>
        <v>20</v>
      </c>
      <c r="R10" s="31" t="n">
        <f aca="false">H10+M10</f>
        <v>1732.275</v>
      </c>
      <c r="S10" s="32" t="n">
        <f aca="false">H10*(1-N10)+M10*(1-O10)</f>
        <v>866.1375</v>
      </c>
      <c r="T10" s="33" t="n">
        <f aca="false">S10*4.33</f>
        <v>3750.375375</v>
      </c>
      <c r="U10" s="34" t="n">
        <f aca="false">R10*4.33</f>
        <v>7500.75075</v>
      </c>
    </row>
    <row r="11" customFormat="false" ht="19.5" hidden="false" customHeight="true" outlineLevel="0" collapsed="false">
      <c r="B11" s="35" t="n">
        <v>4</v>
      </c>
      <c r="C11" s="36" t="s">
        <v>31</v>
      </c>
      <c r="D11" s="37" t="n">
        <v>0</v>
      </c>
      <c r="E11" s="38" t="n">
        <v>7.2</v>
      </c>
      <c r="F11" s="39" t="n">
        <v>0.13</v>
      </c>
      <c r="G11" s="40" t="n">
        <f aca="false">G10+D11+P10</f>
        <v>10175</v>
      </c>
      <c r="H11" s="41" t="n">
        <f aca="false">G11*F11</f>
        <v>1322.75</v>
      </c>
      <c r="I11" s="37" t="n">
        <v>0</v>
      </c>
      <c r="J11" s="42" t="n">
        <v>11.8</v>
      </c>
      <c r="K11" s="39" t="n">
        <v>0.11</v>
      </c>
      <c r="L11" s="43" t="n">
        <f aca="false">L10+I11+Q10</f>
        <v>4734</v>
      </c>
      <c r="M11" s="44" t="n">
        <f aca="false">L11*K11</f>
        <v>520.74</v>
      </c>
      <c r="N11" s="45" t="n">
        <v>0.5</v>
      </c>
      <c r="O11" s="45" t="n">
        <v>0.5</v>
      </c>
      <c r="P11" s="40" t="n">
        <f aca="false">ROUND(H11*N11/E11,0)</f>
        <v>92</v>
      </c>
      <c r="Q11" s="43" t="n">
        <f aca="false">ROUND(M11*O11/J11,0)</f>
        <v>22</v>
      </c>
      <c r="R11" s="46" t="n">
        <f aca="false">H11+M11</f>
        <v>1843.49</v>
      </c>
      <c r="S11" s="47" t="n">
        <f aca="false">H11*(1-N11)+M11*(1-O11)</f>
        <v>921.745</v>
      </c>
      <c r="T11" s="48" t="n">
        <f aca="false">S11*4.33</f>
        <v>3991.15585</v>
      </c>
      <c r="U11" s="49" t="n">
        <f aca="false">R11*4.33</f>
        <v>7982.3117</v>
      </c>
    </row>
    <row r="12" customFormat="false" ht="19.5" hidden="false" customHeight="true" outlineLevel="0" collapsed="false">
      <c r="B12" s="20" t="n">
        <v>5</v>
      </c>
      <c r="C12" s="21" t="s">
        <v>32</v>
      </c>
      <c r="D12" s="22" t="n">
        <v>0</v>
      </c>
      <c r="E12" s="23" t="n">
        <v>7.25</v>
      </c>
      <c r="F12" s="24" t="n">
        <v>0.13</v>
      </c>
      <c r="G12" s="25" t="n">
        <f aca="false">G11+D12+P11</f>
        <v>10267</v>
      </c>
      <c r="H12" s="26" t="n">
        <f aca="false">G12*F12</f>
        <v>1334.71</v>
      </c>
      <c r="I12" s="22" t="n">
        <v>0</v>
      </c>
      <c r="J12" s="27" t="n">
        <v>11.8</v>
      </c>
      <c r="K12" s="24" t="n">
        <v>0.11</v>
      </c>
      <c r="L12" s="28" t="n">
        <f aca="false">L11+I12+Q11</f>
        <v>4756</v>
      </c>
      <c r="M12" s="29" t="n">
        <f aca="false">L12*K12</f>
        <v>523.16</v>
      </c>
      <c r="N12" s="30" t="n">
        <v>0.25</v>
      </c>
      <c r="O12" s="30" t="n">
        <v>0.25</v>
      </c>
      <c r="P12" s="25" t="n">
        <f aca="false">ROUND(H12*N12/E12,0)</f>
        <v>46</v>
      </c>
      <c r="Q12" s="28" t="n">
        <f aca="false">ROUND(M12*O12/J12,0)</f>
        <v>11</v>
      </c>
      <c r="R12" s="31" t="n">
        <f aca="false">H12+M12</f>
        <v>1857.87</v>
      </c>
      <c r="S12" s="32" t="n">
        <f aca="false">H12*(1-N12)+M12*(1-O12)</f>
        <v>1393.4025</v>
      </c>
      <c r="T12" s="33" t="n">
        <f aca="false">S12*4.33</f>
        <v>6033.432825</v>
      </c>
      <c r="U12" s="34" t="n">
        <f aca="false">R12*4.33</f>
        <v>8044.5771</v>
      </c>
    </row>
    <row r="13" customFormat="false" ht="19.5" hidden="false" customHeight="true" outlineLevel="0" collapsed="false">
      <c r="B13" s="35" t="n">
        <v>6</v>
      </c>
      <c r="C13" s="36" t="s">
        <v>33</v>
      </c>
      <c r="D13" s="37" t="n">
        <v>0</v>
      </c>
      <c r="E13" s="38" t="n">
        <v>7.25</v>
      </c>
      <c r="F13" s="39" t="n">
        <v>0.13</v>
      </c>
      <c r="G13" s="40" t="n">
        <f aca="false">G12+D13+P12</f>
        <v>10313</v>
      </c>
      <c r="H13" s="41" t="n">
        <f aca="false">G13*F13</f>
        <v>1340.69</v>
      </c>
      <c r="I13" s="37" t="n">
        <v>0</v>
      </c>
      <c r="J13" s="42" t="n">
        <v>11.8</v>
      </c>
      <c r="K13" s="39" t="n">
        <v>0.11</v>
      </c>
      <c r="L13" s="43" t="n">
        <f aca="false">L12+I13+Q12</f>
        <v>4767</v>
      </c>
      <c r="M13" s="44" t="n">
        <f aca="false">L13*K13</f>
        <v>524.37</v>
      </c>
      <c r="N13" s="45" t="n">
        <v>0.25</v>
      </c>
      <c r="O13" s="45" t="n">
        <v>0.25</v>
      </c>
      <c r="P13" s="40" t="n">
        <f aca="false">ROUND(H13*N13/E13,0)</f>
        <v>46</v>
      </c>
      <c r="Q13" s="43" t="n">
        <f aca="false">ROUND(M13*O13/J13,0)</f>
        <v>11</v>
      </c>
      <c r="R13" s="46" t="n">
        <f aca="false">H13+M13</f>
        <v>1865.06</v>
      </c>
      <c r="S13" s="47" t="n">
        <f aca="false">H13*(1-N13)+M13*(1-O13)</f>
        <v>1398.795</v>
      </c>
      <c r="T13" s="48" t="n">
        <f aca="false">S13*4.33</f>
        <v>6056.78235</v>
      </c>
      <c r="U13" s="49" t="n">
        <f aca="false">R13*4.33</f>
        <v>8075.7098</v>
      </c>
    </row>
    <row r="14" customFormat="false" ht="19.5" hidden="false" customHeight="true" outlineLevel="0" collapsed="false">
      <c r="B14" s="20" t="n">
        <v>7</v>
      </c>
      <c r="C14" s="21" t="s">
        <v>34</v>
      </c>
      <c r="D14" s="22" t="n">
        <v>0</v>
      </c>
      <c r="E14" s="23" t="n">
        <v>7.3</v>
      </c>
      <c r="F14" s="24" t="n">
        <v>0.135</v>
      </c>
      <c r="G14" s="25" t="n">
        <f aca="false">G13+D14+P13</f>
        <v>10359</v>
      </c>
      <c r="H14" s="26" t="n">
        <f aca="false">G14*F14</f>
        <v>1398.465</v>
      </c>
      <c r="I14" s="22" t="n">
        <v>0</v>
      </c>
      <c r="J14" s="27" t="n">
        <v>11.9</v>
      </c>
      <c r="K14" s="24" t="n">
        <v>0.12</v>
      </c>
      <c r="L14" s="28" t="n">
        <f aca="false">L13+I14+Q13</f>
        <v>4778</v>
      </c>
      <c r="M14" s="29" t="n">
        <f aca="false">L14*K14</f>
        <v>573.36</v>
      </c>
      <c r="N14" s="30" t="n">
        <v>0.25</v>
      </c>
      <c r="O14" s="30" t="n">
        <v>0.25</v>
      </c>
      <c r="P14" s="25" t="n">
        <f aca="false">ROUND(H14*N14/E14,0)</f>
        <v>48</v>
      </c>
      <c r="Q14" s="28" t="n">
        <f aca="false">ROUND(M14*O14/J14,0)</f>
        <v>12</v>
      </c>
      <c r="R14" s="31" t="n">
        <f aca="false">H14+M14</f>
        <v>1971.825</v>
      </c>
      <c r="S14" s="32" t="n">
        <f aca="false">H14*(1-N14)+M14*(1-O14)</f>
        <v>1478.86875</v>
      </c>
      <c r="T14" s="33" t="n">
        <f aca="false">S14*4.33</f>
        <v>6403.5016875</v>
      </c>
      <c r="U14" s="34" t="n">
        <f aca="false">R14*4.33</f>
        <v>8538.00225</v>
      </c>
    </row>
    <row r="15" customFormat="false" ht="19.5" hidden="false" customHeight="true" outlineLevel="0" collapsed="false">
      <c r="B15" s="35" t="n">
        <v>8</v>
      </c>
      <c r="C15" s="36" t="s">
        <v>35</v>
      </c>
      <c r="D15" s="37" t="n">
        <v>0</v>
      </c>
      <c r="E15" s="38" t="n">
        <v>7.3</v>
      </c>
      <c r="F15" s="39" t="n">
        <v>0.135</v>
      </c>
      <c r="G15" s="40" t="n">
        <f aca="false">G14+D15+P14</f>
        <v>10407</v>
      </c>
      <c r="H15" s="41" t="n">
        <f aca="false">G15*F15</f>
        <v>1404.945</v>
      </c>
      <c r="I15" s="37" t="n">
        <v>0</v>
      </c>
      <c r="J15" s="42" t="n">
        <v>11.9</v>
      </c>
      <c r="K15" s="39" t="n">
        <v>0.12</v>
      </c>
      <c r="L15" s="43" t="n">
        <f aca="false">L14+I15+Q14</f>
        <v>4790</v>
      </c>
      <c r="M15" s="44" t="n">
        <f aca="false">L15*K15</f>
        <v>574.8</v>
      </c>
      <c r="N15" s="45" t="n">
        <v>0.25</v>
      </c>
      <c r="O15" s="45" t="n">
        <v>0.25</v>
      </c>
      <c r="P15" s="40" t="n">
        <f aca="false">ROUND(H15*N15/E15,0)</f>
        <v>48</v>
      </c>
      <c r="Q15" s="43" t="n">
        <f aca="false">ROUND(M15*O15/J15,0)</f>
        <v>12</v>
      </c>
      <c r="R15" s="46" t="n">
        <f aca="false">H15+M15</f>
        <v>1979.745</v>
      </c>
      <c r="S15" s="47" t="n">
        <f aca="false">H15*(1-N15)+M15*(1-O15)</f>
        <v>1484.80875</v>
      </c>
      <c r="T15" s="48" t="n">
        <f aca="false">S15*4.33</f>
        <v>6429.2218875</v>
      </c>
      <c r="U15" s="49" t="n">
        <f aca="false">R15*4.33</f>
        <v>8572.29585</v>
      </c>
    </row>
    <row r="16" customFormat="false" ht="19.5" hidden="false" customHeight="true" outlineLevel="0" collapsed="false">
      <c r="B16" s="20" t="n">
        <v>9</v>
      </c>
      <c r="C16" s="21" t="s">
        <v>36</v>
      </c>
      <c r="D16" s="22" t="n">
        <v>0</v>
      </c>
      <c r="E16" s="23" t="n">
        <v>7.3</v>
      </c>
      <c r="F16" s="24" t="n">
        <v>0.135</v>
      </c>
      <c r="G16" s="25" t="n">
        <f aca="false">G15+D16+P15</f>
        <v>10455</v>
      </c>
      <c r="H16" s="26" t="n">
        <f aca="false">G16*F16</f>
        <v>1411.425</v>
      </c>
      <c r="I16" s="22" t="n">
        <v>0</v>
      </c>
      <c r="J16" s="27" t="n">
        <v>11.9</v>
      </c>
      <c r="K16" s="24" t="n">
        <v>0.12</v>
      </c>
      <c r="L16" s="28" t="n">
        <f aca="false">L15+I16+Q15</f>
        <v>4802</v>
      </c>
      <c r="M16" s="29" t="n">
        <f aca="false">L16*K16</f>
        <v>576.24</v>
      </c>
      <c r="N16" s="30" t="n">
        <v>0.25</v>
      </c>
      <c r="O16" s="30" t="n">
        <v>0.25</v>
      </c>
      <c r="P16" s="25" t="n">
        <f aca="false">ROUND(H16*N16/E16,0)</f>
        <v>48</v>
      </c>
      <c r="Q16" s="28" t="n">
        <f aca="false">ROUND(M16*O16/J16,0)</f>
        <v>12</v>
      </c>
      <c r="R16" s="31" t="n">
        <f aca="false">H16+M16</f>
        <v>1987.665</v>
      </c>
      <c r="S16" s="32" t="n">
        <f aca="false">H16*(1-N16)+M16*(1-O16)</f>
        <v>1490.74875</v>
      </c>
      <c r="T16" s="33" t="n">
        <f aca="false">S16*4.33</f>
        <v>6454.9420875</v>
      </c>
      <c r="U16" s="34" t="n">
        <f aca="false">R16*4.33</f>
        <v>8606.58945</v>
      </c>
    </row>
    <row r="17" customFormat="false" ht="19.5" hidden="false" customHeight="true" outlineLevel="0" collapsed="false">
      <c r="B17" s="35" t="n">
        <v>10</v>
      </c>
      <c r="C17" s="36" t="s">
        <v>37</v>
      </c>
      <c r="D17" s="37" t="n">
        <v>0</v>
      </c>
      <c r="E17" s="38" t="n">
        <v>7.35</v>
      </c>
      <c r="F17" s="39" t="n">
        <v>0.135</v>
      </c>
      <c r="G17" s="40" t="n">
        <f aca="false">G16+D17+P16</f>
        <v>10503</v>
      </c>
      <c r="H17" s="41" t="n">
        <f aca="false">G17*F17</f>
        <v>1417.905</v>
      </c>
      <c r="I17" s="37" t="n">
        <v>0</v>
      </c>
      <c r="J17" s="42" t="n">
        <v>12</v>
      </c>
      <c r="K17" s="39" t="n">
        <v>0.12</v>
      </c>
      <c r="L17" s="43" t="n">
        <f aca="false">L16+I17+Q16</f>
        <v>4814</v>
      </c>
      <c r="M17" s="44" t="n">
        <f aca="false">L17*K17</f>
        <v>577.68</v>
      </c>
      <c r="N17" s="45" t="n">
        <v>0.25</v>
      </c>
      <c r="O17" s="45" t="n">
        <v>0.25</v>
      </c>
      <c r="P17" s="40" t="n">
        <f aca="false">ROUND(H17*N17/E17,0)</f>
        <v>48</v>
      </c>
      <c r="Q17" s="43" t="n">
        <f aca="false">ROUND(M17*O17/J17,0)</f>
        <v>12</v>
      </c>
      <c r="R17" s="46" t="n">
        <f aca="false">H17+M17</f>
        <v>1995.585</v>
      </c>
      <c r="S17" s="47" t="n">
        <f aca="false">H17*(1-N17)+M17*(1-O17)</f>
        <v>1496.68875</v>
      </c>
      <c r="T17" s="48" t="n">
        <f aca="false">S17*4.33</f>
        <v>6480.6622875</v>
      </c>
      <c r="U17" s="49" t="n">
        <f aca="false">R17*4.33</f>
        <v>8640.88305</v>
      </c>
    </row>
    <row r="18" customFormat="false" ht="19.5" hidden="false" customHeight="true" outlineLevel="0" collapsed="false">
      <c r="B18" s="20" t="n">
        <v>11</v>
      </c>
      <c r="C18" s="21" t="s">
        <v>38</v>
      </c>
      <c r="D18" s="22" t="n">
        <v>0</v>
      </c>
      <c r="E18" s="23" t="n">
        <v>7.35</v>
      </c>
      <c r="F18" s="24" t="n">
        <v>0.14</v>
      </c>
      <c r="G18" s="25" t="n">
        <f aca="false">G17+D18+P17</f>
        <v>10551</v>
      </c>
      <c r="H18" s="26" t="n">
        <f aca="false">G18*F18</f>
        <v>1477.14</v>
      </c>
      <c r="I18" s="22" t="n">
        <v>0</v>
      </c>
      <c r="J18" s="27" t="n">
        <v>12</v>
      </c>
      <c r="K18" s="24" t="n">
        <v>0.13</v>
      </c>
      <c r="L18" s="28" t="n">
        <f aca="false">L17+I18+Q17</f>
        <v>4826</v>
      </c>
      <c r="M18" s="29" t="n">
        <f aca="false">L18*K18</f>
        <v>627.38</v>
      </c>
      <c r="N18" s="30" t="n">
        <v>0.25</v>
      </c>
      <c r="O18" s="30" t="n">
        <v>0.25</v>
      </c>
      <c r="P18" s="25" t="n">
        <f aca="false">ROUND(H18*N18/E18,0)</f>
        <v>50</v>
      </c>
      <c r="Q18" s="28" t="n">
        <f aca="false">ROUND(M18*O18/J18,0)</f>
        <v>13</v>
      </c>
      <c r="R18" s="31" t="n">
        <f aca="false">H18+M18</f>
        <v>2104.52</v>
      </c>
      <c r="S18" s="32" t="n">
        <f aca="false">H18*(1-N18)+M18*(1-O18)</f>
        <v>1578.39</v>
      </c>
      <c r="T18" s="33" t="n">
        <f aca="false">S18*4.33</f>
        <v>6834.4287</v>
      </c>
      <c r="U18" s="34" t="n">
        <f aca="false">R18*4.33</f>
        <v>9112.5716</v>
      </c>
    </row>
    <row r="19" customFormat="false" ht="19.5" hidden="false" customHeight="true" outlineLevel="0" collapsed="false">
      <c r="B19" s="35" t="n">
        <v>12</v>
      </c>
      <c r="C19" s="36" t="s">
        <v>39</v>
      </c>
      <c r="D19" s="37" t="n">
        <v>0</v>
      </c>
      <c r="E19" s="38" t="n">
        <v>7.35</v>
      </c>
      <c r="F19" s="39" t="n">
        <v>0.14</v>
      </c>
      <c r="G19" s="40" t="n">
        <f aca="false">G18+D19+P18</f>
        <v>10601</v>
      </c>
      <c r="H19" s="41" t="n">
        <f aca="false">G19*F19</f>
        <v>1484.14</v>
      </c>
      <c r="I19" s="37" t="n">
        <v>0</v>
      </c>
      <c r="J19" s="42" t="n">
        <v>12</v>
      </c>
      <c r="K19" s="39" t="n">
        <v>0.13</v>
      </c>
      <c r="L19" s="43" t="n">
        <f aca="false">L18+I19+Q18</f>
        <v>4839</v>
      </c>
      <c r="M19" s="44" t="n">
        <f aca="false">L19*K19</f>
        <v>629.07</v>
      </c>
      <c r="N19" s="45" t="n">
        <v>0.25</v>
      </c>
      <c r="O19" s="45" t="n">
        <v>0.25</v>
      </c>
      <c r="P19" s="40" t="n">
        <f aca="false">ROUND(H19*N19/E19,0)</f>
        <v>50</v>
      </c>
      <c r="Q19" s="43" t="n">
        <f aca="false">ROUND(M19*O19/J19,0)</f>
        <v>13</v>
      </c>
      <c r="R19" s="46" t="n">
        <f aca="false">H19+M19</f>
        <v>2113.21</v>
      </c>
      <c r="S19" s="47" t="n">
        <f aca="false">H19*(1-N19)+M19*(1-O19)</f>
        <v>1584.9075</v>
      </c>
      <c r="T19" s="48" t="n">
        <f aca="false">S19*4.33</f>
        <v>6862.649475</v>
      </c>
      <c r="U19" s="49" t="n">
        <f aca="false">R19*4.33</f>
        <v>9150.1993</v>
      </c>
    </row>
    <row r="20" customFormat="false" ht="19.5" hidden="false" customHeight="true" outlineLevel="0" collapsed="false">
      <c r="B20" s="20" t="n">
        <v>13</v>
      </c>
      <c r="C20" s="21" t="s">
        <v>40</v>
      </c>
      <c r="D20" s="22" t="n">
        <v>0</v>
      </c>
      <c r="E20" s="23" t="n">
        <v>7.4</v>
      </c>
      <c r="F20" s="24" t="n">
        <v>0.14</v>
      </c>
      <c r="G20" s="25" t="n">
        <f aca="false">G19+D20+P19</f>
        <v>10651</v>
      </c>
      <c r="H20" s="26" t="n">
        <f aca="false">G20*F20</f>
        <v>1491.14</v>
      </c>
      <c r="I20" s="22" t="n">
        <v>0</v>
      </c>
      <c r="J20" s="27" t="n">
        <v>12.1</v>
      </c>
      <c r="K20" s="24" t="n">
        <v>0.13</v>
      </c>
      <c r="L20" s="28" t="n">
        <f aca="false">L19+I20+Q19</f>
        <v>4852</v>
      </c>
      <c r="M20" s="29" t="n">
        <f aca="false">L20*K20</f>
        <v>630.76</v>
      </c>
      <c r="N20" s="30" t="n">
        <v>0.25</v>
      </c>
      <c r="O20" s="30" t="n">
        <v>0.25</v>
      </c>
      <c r="P20" s="25" t="n">
        <f aca="false">ROUND(H20*N20/E20,0)</f>
        <v>50</v>
      </c>
      <c r="Q20" s="28" t="n">
        <f aca="false">ROUND(M20*O20/J20,0)</f>
        <v>13</v>
      </c>
      <c r="R20" s="31" t="n">
        <f aca="false">H20+M20</f>
        <v>2121.9</v>
      </c>
      <c r="S20" s="32" t="n">
        <f aca="false">H20*(1-N20)+M20*(1-O20)</f>
        <v>1591.425</v>
      </c>
      <c r="T20" s="33" t="n">
        <f aca="false">S20*4.33</f>
        <v>6890.87025</v>
      </c>
      <c r="U20" s="34" t="n">
        <f aca="false">R20*4.33</f>
        <v>9187.827</v>
      </c>
    </row>
    <row r="21" customFormat="false" ht="19.5" hidden="false" customHeight="true" outlineLevel="0" collapsed="false">
      <c r="B21" s="35" t="n">
        <v>14</v>
      </c>
      <c r="C21" s="36" t="s">
        <v>41</v>
      </c>
      <c r="D21" s="37" t="n">
        <v>0</v>
      </c>
      <c r="E21" s="38" t="n">
        <v>7.4</v>
      </c>
      <c r="F21" s="39" t="n">
        <v>0.14</v>
      </c>
      <c r="G21" s="40" t="n">
        <f aca="false">G20+D21+P20</f>
        <v>10701</v>
      </c>
      <c r="H21" s="41" t="n">
        <f aca="false">G21*F21</f>
        <v>1498.14</v>
      </c>
      <c r="I21" s="37" t="n">
        <v>0</v>
      </c>
      <c r="J21" s="42" t="n">
        <v>12.1</v>
      </c>
      <c r="K21" s="39" t="n">
        <v>0.13</v>
      </c>
      <c r="L21" s="43" t="n">
        <f aca="false">L20+I21+Q20</f>
        <v>4865</v>
      </c>
      <c r="M21" s="44" t="n">
        <f aca="false">L21*K21</f>
        <v>632.45</v>
      </c>
      <c r="N21" s="45" t="n">
        <v>0.25</v>
      </c>
      <c r="O21" s="45" t="n">
        <v>0.25</v>
      </c>
      <c r="P21" s="40" t="n">
        <f aca="false">ROUND(H21*N21/E21,0)</f>
        <v>51</v>
      </c>
      <c r="Q21" s="43" t="n">
        <f aca="false">ROUND(M21*O21/J21,0)</f>
        <v>13</v>
      </c>
      <c r="R21" s="46" t="n">
        <f aca="false">H21+M21</f>
        <v>2130.59</v>
      </c>
      <c r="S21" s="47" t="n">
        <f aca="false">H21*(1-N21)+M21*(1-O21)</f>
        <v>1597.9425</v>
      </c>
      <c r="T21" s="48" t="n">
        <f aca="false">S21*4.33</f>
        <v>6919.091025</v>
      </c>
      <c r="U21" s="49" t="n">
        <f aca="false">R21*4.33</f>
        <v>9225.4547</v>
      </c>
    </row>
    <row r="22" customFormat="false" ht="19.5" hidden="false" customHeight="true" outlineLevel="0" collapsed="false">
      <c r="B22" s="20" t="n">
        <v>15</v>
      </c>
      <c r="C22" s="21" t="s">
        <v>42</v>
      </c>
      <c r="D22" s="22" t="n">
        <v>0</v>
      </c>
      <c r="E22" s="23" t="n">
        <v>7.4</v>
      </c>
      <c r="F22" s="24" t="n">
        <v>0.145</v>
      </c>
      <c r="G22" s="25" t="n">
        <f aca="false">G21+D22+P21</f>
        <v>10752</v>
      </c>
      <c r="H22" s="26" t="n">
        <f aca="false">G22*F22</f>
        <v>1559.04</v>
      </c>
      <c r="I22" s="22" t="n">
        <v>0</v>
      </c>
      <c r="J22" s="27" t="n">
        <v>12.2</v>
      </c>
      <c r="K22" s="24" t="n">
        <v>0.14</v>
      </c>
      <c r="L22" s="28" t="n">
        <f aca="false">L21+I22+Q21</f>
        <v>4878</v>
      </c>
      <c r="M22" s="29" t="n">
        <f aca="false">L22*K22</f>
        <v>682.92</v>
      </c>
      <c r="N22" s="30" t="n">
        <v>0.25</v>
      </c>
      <c r="O22" s="30" t="n">
        <v>0.25</v>
      </c>
      <c r="P22" s="25" t="n">
        <f aca="false">ROUND(H22*N22/E22,0)</f>
        <v>53</v>
      </c>
      <c r="Q22" s="28" t="n">
        <f aca="false">ROUND(M22*O22/J22,0)</f>
        <v>14</v>
      </c>
      <c r="R22" s="31" t="n">
        <f aca="false">H22+M22</f>
        <v>2241.96</v>
      </c>
      <c r="S22" s="32" t="n">
        <f aca="false">H22*(1-N22)+M22*(1-O22)</f>
        <v>1681.47</v>
      </c>
      <c r="T22" s="33" t="n">
        <f aca="false">S22*4.33</f>
        <v>7280.7651</v>
      </c>
      <c r="U22" s="34" t="n">
        <f aca="false">R22*4.33</f>
        <v>9707.6868</v>
      </c>
    </row>
    <row r="23" customFormat="false" ht="19.5" hidden="false" customHeight="true" outlineLevel="0" collapsed="false">
      <c r="B23" s="35" t="n">
        <v>16</v>
      </c>
      <c r="C23" s="36" t="s">
        <v>43</v>
      </c>
      <c r="D23" s="37" t="n">
        <v>0</v>
      </c>
      <c r="E23" s="38" t="n">
        <v>7.45</v>
      </c>
      <c r="F23" s="39" t="n">
        <v>0.145</v>
      </c>
      <c r="G23" s="40" t="n">
        <f aca="false">G22+D23+P22</f>
        <v>10805</v>
      </c>
      <c r="H23" s="41" t="n">
        <f aca="false">G23*F23</f>
        <v>1566.725</v>
      </c>
      <c r="I23" s="37" t="n">
        <v>0</v>
      </c>
      <c r="J23" s="42" t="n">
        <v>12.2</v>
      </c>
      <c r="K23" s="39" t="n">
        <v>0.14</v>
      </c>
      <c r="L23" s="43" t="n">
        <f aca="false">L22+I23+Q22</f>
        <v>4892</v>
      </c>
      <c r="M23" s="44" t="n">
        <f aca="false">L23*K23</f>
        <v>684.88</v>
      </c>
      <c r="N23" s="45" t="n">
        <v>0.25</v>
      </c>
      <c r="O23" s="45" t="n">
        <v>0.25</v>
      </c>
      <c r="P23" s="40" t="n">
        <f aca="false">ROUND(H23*N23/E23,0)</f>
        <v>53</v>
      </c>
      <c r="Q23" s="43" t="n">
        <f aca="false">ROUND(M23*O23/J23,0)</f>
        <v>14</v>
      </c>
      <c r="R23" s="46" t="n">
        <f aca="false">H23+M23</f>
        <v>2251.605</v>
      </c>
      <c r="S23" s="47" t="n">
        <f aca="false">H23*(1-N23)+M23*(1-O23)</f>
        <v>1688.70375</v>
      </c>
      <c r="T23" s="48" t="n">
        <f aca="false">S23*4.33</f>
        <v>7312.0872375</v>
      </c>
      <c r="U23" s="49" t="n">
        <f aca="false">R23*4.33</f>
        <v>9749.44965</v>
      </c>
    </row>
    <row r="24" customFormat="false" ht="19.5" hidden="false" customHeight="true" outlineLevel="0" collapsed="false">
      <c r="B24" s="20" t="n">
        <v>17</v>
      </c>
      <c r="C24" s="21" t="s">
        <v>44</v>
      </c>
      <c r="D24" s="22" t="n">
        <v>0</v>
      </c>
      <c r="E24" s="23" t="n">
        <v>7.45</v>
      </c>
      <c r="F24" s="24" t="n">
        <v>0.145</v>
      </c>
      <c r="G24" s="25" t="n">
        <f aca="false">G23+D24+P23</f>
        <v>10858</v>
      </c>
      <c r="H24" s="26" t="n">
        <f aca="false">G24*F24</f>
        <v>1574.41</v>
      </c>
      <c r="I24" s="22" t="n">
        <v>0</v>
      </c>
      <c r="J24" s="27" t="n">
        <v>12.2</v>
      </c>
      <c r="K24" s="24" t="n">
        <v>0.14</v>
      </c>
      <c r="L24" s="28" t="n">
        <f aca="false">L23+I24+Q23</f>
        <v>4906</v>
      </c>
      <c r="M24" s="29" t="n">
        <f aca="false">L24*K24</f>
        <v>686.84</v>
      </c>
      <c r="N24" s="30" t="n">
        <v>0.25</v>
      </c>
      <c r="O24" s="30" t="n">
        <v>0.25</v>
      </c>
      <c r="P24" s="25" t="n">
        <f aca="false">ROUND(H24*N24/E24,0)</f>
        <v>53</v>
      </c>
      <c r="Q24" s="28" t="n">
        <f aca="false">ROUND(M24*O24/J24,0)</f>
        <v>14</v>
      </c>
      <c r="R24" s="31" t="n">
        <f aca="false">H24+M24</f>
        <v>2261.25</v>
      </c>
      <c r="S24" s="32" t="n">
        <f aca="false">H24*(1-N24)+M24*(1-O24)</f>
        <v>1695.9375</v>
      </c>
      <c r="T24" s="33" t="n">
        <f aca="false">S24*4.33</f>
        <v>7343.409375</v>
      </c>
      <c r="U24" s="34" t="n">
        <f aca="false">R24*4.33</f>
        <v>9791.2125</v>
      </c>
    </row>
    <row r="25" customFormat="false" ht="19.5" hidden="false" customHeight="true" outlineLevel="0" collapsed="false">
      <c r="B25" s="35" t="n">
        <v>18</v>
      </c>
      <c r="C25" s="36" t="s">
        <v>45</v>
      </c>
      <c r="D25" s="37" t="n">
        <v>0</v>
      </c>
      <c r="E25" s="38" t="n">
        <v>7.5</v>
      </c>
      <c r="F25" s="39" t="n">
        <v>0.15</v>
      </c>
      <c r="G25" s="40" t="n">
        <f aca="false">G24+D25+P24</f>
        <v>10911</v>
      </c>
      <c r="H25" s="41" t="n">
        <f aca="false">G25*F25</f>
        <v>1636.65</v>
      </c>
      <c r="I25" s="37" t="n">
        <v>0</v>
      </c>
      <c r="J25" s="42" t="n">
        <v>12.3</v>
      </c>
      <c r="K25" s="39" t="n">
        <v>0.15</v>
      </c>
      <c r="L25" s="43" t="n">
        <f aca="false">L24+I25+Q24</f>
        <v>4920</v>
      </c>
      <c r="M25" s="44" t="n">
        <f aca="false">L25*K25</f>
        <v>738</v>
      </c>
      <c r="N25" s="45" t="n">
        <v>0.25</v>
      </c>
      <c r="O25" s="45" t="n">
        <v>0.25</v>
      </c>
      <c r="P25" s="40" t="n">
        <f aca="false">ROUND(H25*N25/E25,0)</f>
        <v>55</v>
      </c>
      <c r="Q25" s="43" t="n">
        <f aca="false">ROUND(M25*O25/J25,0)</f>
        <v>15</v>
      </c>
      <c r="R25" s="46" t="n">
        <f aca="false">H25+M25</f>
        <v>2374.65</v>
      </c>
      <c r="S25" s="47" t="n">
        <f aca="false">H25*(1-N25)+M25*(1-O25)</f>
        <v>1780.9875</v>
      </c>
      <c r="T25" s="48" t="n">
        <f aca="false">S25*4.33</f>
        <v>7711.675875</v>
      </c>
      <c r="U25" s="49" t="n">
        <f aca="false">R25*4.33</f>
        <v>10282.2345</v>
      </c>
    </row>
    <row r="26" customFormat="false" ht="19.5" hidden="false" customHeight="true" outlineLevel="0" collapsed="false">
      <c r="B26" s="20" t="n">
        <v>19</v>
      </c>
      <c r="C26" s="21" t="s">
        <v>46</v>
      </c>
      <c r="D26" s="22" t="n">
        <v>0</v>
      </c>
      <c r="E26" s="23" t="n">
        <v>7.5</v>
      </c>
      <c r="F26" s="24" t="n">
        <v>0.15</v>
      </c>
      <c r="G26" s="25" t="n">
        <f aca="false">G25+D26+P25</f>
        <v>10966</v>
      </c>
      <c r="H26" s="26" t="n">
        <f aca="false">G26*F26</f>
        <v>1644.9</v>
      </c>
      <c r="I26" s="22" t="n">
        <v>0</v>
      </c>
      <c r="J26" s="27" t="n">
        <v>12.3</v>
      </c>
      <c r="K26" s="24" t="n">
        <v>0.15</v>
      </c>
      <c r="L26" s="28" t="n">
        <f aca="false">L25+I26+Q25</f>
        <v>4935</v>
      </c>
      <c r="M26" s="29" t="n">
        <f aca="false">L26*K26</f>
        <v>740.25</v>
      </c>
      <c r="N26" s="30" t="n">
        <v>0.25</v>
      </c>
      <c r="O26" s="30" t="n">
        <v>0.25</v>
      </c>
      <c r="P26" s="25" t="n">
        <f aca="false">ROUND(H26*N26/E26,0)</f>
        <v>55</v>
      </c>
      <c r="Q26" s="28" t="n">
        <f aca="false">ROUND(M26*O26/J26,0)</f>
        <v>15</v>
      </c>
      <c r="R26" s="31" t="n">
        <f aca="false">H26+M26</f>
        <v>2385.15</v>
      </c>
      <c r="S26" s="32" t="n">
        <f aca="false">H26*(1-N26)+M26*(1-O26)</f>
        <v>1788.8625</v>
      </c>
      <c r="T26" s="33" t="n">
        <f aca="false">S26*4.33</f>
        <v>7745.774625</v>
      </c>
      <c r="U26" s="34" t="n">
        <f aca="false">R26*4.33</f>
        <v>10327.6995</v>
      </c>
    </row>
    <row r="27" customFormat="false" ht="19.5" hidden="false" customHeight="true" outlineLevel="0" collapsed="false">
      <c r="B27" s="35" t="n">
        <v>20</v>
      </c>
      <c r="C27" s="36" t="s">
        <v>47</v>
      </c>
      <c r="D27" s="37" t="n">
        <v>0</v>
      </c>
      <c r="E27" s="38" t="n">
        <v>7.5</v>
      </c>
      <c r="F27" s="39" t="n">
        <v>0.15</v>
      </c>
      <c r="G27" s="40" t="n">
        <f aca="false">G26+D27+P26</f>
        <v>11021</v>
      </c>
      <c r="H27" s="41" t="n">
        <f aca="false">G27*F27</f>
        <v>1653.15</v>
      </c>
      <c r="I27" s="37" t="n">
        <v>0</v>
      </c>
      <c r="J27" s="42" t="n">
        <v>12.3</v>
      </c>
      <c r="K27" s="39" t="n">
        <v>0.15</v>
      </c>
      <c r="L27" s="43" t="n">
        <f aca="false">L26+I27+Q26</f>
        <v>4950</v>
      </c>
      <c r="M27" s="44" t="n">
        <f aca="false">L27*K27</f>
        <v>742.5</v>
      </c>
      <c r="N27" s="45" t="n">
        <v>0.25</v>
      </c>
      <c r="O27" s="45" t="n">
        <v>0.25</v>
      </c>
      <c r="P27" s="40" t="n">
        <f aca="false">ROUND(H27*N27/E27,0)</f>
        <v>55</v>
      </c>
      <c r="Q27" s="43" t="n">
        <f aca="false">ROUND(M27*O27/J27,0)</f>
        <v>15</v>
      </c>
      <c r="R27" s="46" t="n">
        <f aca="false">H27+M27</f>
        <v>2395.65</v>
      </c>
      <c r="S27" s="47" t="n">
        <f aca="false">H27*(1-N27)+M27*(1-O27)</f>
        <v>1796.7375</v>
      </c>
      <c r="T27" s="48" t="n">
        <f aca="false">S27*4.33</f>
        <v>7779.873375</v>
      </c>
      <c r="U27" s="49" t="n">
        <f aca="false">R27*4.33</f>
        <v>10373.1645</v>
      </c>
    </row>
    <row r="28" customFormat="false" ht="19.5" hidden="false" customHeight="true" outlineLevel="0" collapsed="false">
      <c r="B28" s="20" t="n">
        <v>21</v>
      </c>
      <c r="C28" s="21" t="s">
        <v>48</v>
      </c>
      <c r="D28" s="22" t="n">
        <v>0</v>
      </c>
      <c r="E28" s="23" t="n">
        <v>7.55</v>
      </c>
      <c r="F28" s="24" t="n">
        <v>0.155</v>
      </c>
      <c r="G28" s="25" t="n">
        <f aca="false">G27+D28+P27</f>
        <v>11076</v>
      </c>
      <c r="H28" s="26" t="n">
        <f aca="false">G28*F28</f>
        <v>1716.78</v>
      </c>
      <c r="I28" s="22" t="n">
        <v>0</v>
      </c>
      <c r="J28" s="27" t="n">
        <v>12.4</v>
      </c>
      <c r="K28" s="24" t="n">
        <v>0.16</v>
      </c>
      <c r="L28" s="28" t="n">
        <f aca="false">L27+I28+Q27</f>
        <v>4965</v>
      </c>
      <c r="M28" s="29" t="n">
        <f aca="false">L28*K28</f>
        <v>794.4</v>
      </c>
      <c r="N28" s="30" t="n">
        <v>0.25</v>
      </c>
      <c r="O28" s="30" t="n">
        <v>0.25</v>
      </c>
      <c r="P28" s="25" t="n">
        <f aca="false">ROUND(H28*N28/E28,0)</f>
        <v>57</v>
      </c>
      <c r="Q28" s="28" t="n">
        <f aca="false">ROUND(M28*O28/J28,0)</f>
        <v>16</v>
      </c>
      <c r="R28" s="31" t="n">
        <f aca="false">H28+M28</f>
        <v>2511.18</v>
      </c>
      <c r="S28" s="32" t="n">
        <f aca="false">H28*(1-N28)+M28*(1-O28)</f>
        <v>1883.385</v>
      </c>
      <c r="T28" s="33" t="n">
        <f aca="false">S28*4.33</f>
        <v>8155.05705</v>
      </c>
      <c r="U28" s="34" t="n">
        <f aca="false">R28*4.33</f>
        <v>10873.4094</v>
      </c>
    </row>
    <row r="29" customFormat="false" ht="19.5" hidden="false" customHeight="true" outlineLevel="0" collapsed="false">
      <c r="B29" s="35" t="n">
        <v>22</v>
      </c>
      <c r="C29" s="36" t="s">
        <v>49</v>
      </c>
      <c r="D29" s="37" t="n">
        <v>0</v>
      </c>
      <c r="E29" s="38" t="n">
        <v>7.55</v>
      </c>
      <c r="F29" s="39" t="n">
        <v>0.155</v>
      </c>
      <c r="G29" s="40" t="n">
        <f aca="false">G28+D29+P28</f>
        <v>11133</v>
      </c>
      <c r="H29" s="41" t="n">
        <f aca="false">G29*F29</f>
        <v>1725.615</v>
      </c>
      <c r="I29" s="37" t="n">
        <v>0</v>
      </c>
      <c r="J29" s="42" t="n">
        <v>12.4</v>
      </c>
      <c r="K29" s="39" t="n">
        <v>0.16</v>
      </c>
      <c r="L29" s="43" t="n">
        <f aca="false">L28+I29+Q28</f>
        <v>4981</v>
      </c>
      <c r="M29" s="44" t="n">
        <f aca="false">L29*K29</f>
        <v>796.96</v>
      </c>
      <c r="N29" s="45" t="n">
        <v>0.25</v>
      </c>
      <c r="O29" s="45" t="n">
        <v>0.25</v>
      </c>
      <c r="P29" s="40" t="n">
        <f aca="false">ROUND(H29*N29/E29,0)</f>
        <v>57</v>
      </c>
      <c r="Q29" s="43" t="n">
        <f aca="false">ROUND(M29*O29/J29,0)</f>
        <v>16</v>
      </c>
      <c r="R29" s="46" t="n">
        <f aca="false">H29+M29</f>
        <v>2522.575</v>
      </c>
      <c r="S29" s="47" t="n">
        <f aca="false">H29*(1-N29)+M29*(1-O29)</f>
        <v>1891.93125</v>
      </c>
      <c r="T29" s="48" t="n">
        <f aca="false">S29*4.33</f>
        <v>8192.0623125</v>
      </c>
      <c r="U29" s="49" t="n">
        <f aca="false">R29*4.33</f>
        <v>10922.74975</v>
      </c>
    </row>
    <row r="30" customFormat="false" ht="19.5" hidden="false" customHeight="true" outlineLevel="0" collapsed="false">
      <c r="B30" s="20" t="n">
        <v>23</v>
      </c>
      <c r="C30" s="21" t="s">
        <v>50</v>
      </c>
      <c r="D30" s="22" t="n">
        <v>0</v>
      </c>
      <c r="E30" s="23" t="n">
        <v>7.55</v>
      </c>
      <c r="F30" s="24" t="n">
        <v>0.155</v>
      </c>
      <c r="G30" s="25" t="n">
        <f aca="false">G29+D30+P29</f>
        <v>11190</v>
      </c>
      <c r="H30" s="26" t="n">
        <f aca="false">G30*F30</f>
        <v>1734.45</v>
      </c>
      <c r="I30" s="22" t="n">
        <v>0</v>
      </c>
      <c r="J30" s="27" t="n">
        <v>12.4</v>
      </c>
      <c r="K30" s="24" t="n">
        <v>0.16</v>
      </c>
      <c r="L30" s="28" t="n">
        <f aca="false">L29+I30+Q29</f>
        <v>4997</v>
      </c>
      <c r="M30" s="29" t="n">
        <f aca="false">L30*K30</f>
        <v>799.52</v>
      </c>
      <c r="N30" s="30" t="n">
        <v>0.25</v>
      </c>
      <c r="O30" s="30" t="n">
        <v>0.25</v>
      </c>
      <c r="P30" s="25" t="n">
        <f aca="false">ROUND(H30*N30/E30,0)</f>
        <v>57</v>
      </c>
      <c r="Q30" s="28" t="n">
        <f aca="false">ROUND(M30*O30/J30,0)</f>
        <v>16</v>
      </c>
      <c r="R30" s="31" t="n">
        <f aca="false">H30+M30</f>
        <v>2533.97</v>
      </c>
      <c r="S30" s="32" t="n">
        <f aca="false">H30*(1-N30)+M30*(1-O30)</f>
        <v>1900.4775</v>
      </c>
      <c r="T30" s="33" t="n">
        <f aca="false">S30*4.33</f>
        <v>8229.067575</v>
      </c>
      <c r="U30" s="34" t="n">
        <f aca="false">R30*4.33</f>
        <v>10972.0901</v>
      </c>
    </row>
    <row r="31" customFormat="false" ht="19.5" hidden="false" customHeight="true" outlineLevel="0" collapsed="false">
      <c r="B31" s="35" t="n">
        <v>24</v>
      </c>
      <c r="C31" s="36" t="s">
        <v>51</v>
      </c>
      <c r="D31" s="37" t="n">
        <v>0</v>
      </c>
      <c r="E31" s="38" t="n">
        <v>7.6</v>
      </c>
      <c r="F31" s="39" t="n">
        <v>0.16</v>
      </c>
      <c r="G31" s="40" t="n">
        <f aca="false">G30+D31+P30</f>
        <v>11247</v>
      </c>
      <c r="H31" s="41" t="n">
        <f aca="false">G31*F31</f>
        <v>1799.52</v>
      </c>
      <c r="I31" s="37" t="n">
        <v>0</v>
      </c>
      <c r="J31" s="42" t="n">
        <v>12.5</v>
      </c>
      <c r="K31" s="39" t="n">
        <v>0.17</v>
      </c>
      <c r="L31" s="43" t="n">
        <f aca="false">L30+I31+Q30</f>
        <v>5013</v>
      </c>
      <c r="M31" s="44" t="n">
        <f aca="false">L31*K31</f>
        <v>852.21</v>
      </c>
      <c r="N31" s="45" t="n">
        <v>0.25</v>
      </c>
      <c r="O31" s="45" t="n">
        <v>0.25</v>
      </c>
      <c r="P31" s="40" t="n">
        <f aca="false">ROUND(H31*N31/E31,0)</f>
        <v>59</v>
      </c>
      <c r="Q31" s="43" t="n">
        <f aca="false">ROUND(M31*O31/J31,0)</f>
        <v>17</v>
      </c>
      <c r="R31" s="46" t="n">
        <f aca="false">H31+M31</f>
        <v>2651.73</v>
      </c>
      <c r="S31" s="47" t="n">
        <f aca="false">H31*(1-N31)+M31*(1-O31)</f>
        <v>1988.7975</v>
      </c>
      <c r="T31" s="48" t="n">
        <f aca="false">S31*4.33</f>
        <v>8611.493175</v>
      </c>
      <c r="U31" s="49" t="n">
        <f aca="false">R31*4.33</f>
        <v>11481.9909</v>
      </c>
    </row>
    <row r="32" customFormat="false" ht="19.5" hidden="false" customHeight="true" outlineLevel="0" collapsed="false">
      <c r="B32" s="20" t="n">
        <v>25</v>
      </c>
      <c r="C32" s="21" t="s">
        <v>52</v>
      </c>
      <c r="D32" s="22" t="n">
        <v>0</v>
      </c>
      <c r="E32" s="23" t="n">
        <v>7.6</v>
      </c>
      <c r="F32" s="24" t="n">
        <v>0.16</v>
      </c>
      <c r="G32" s="25" t="n">
        <f aca="false">G31+D32+P31</f>
        <v>11306</v>
      </c>
      <c r="H32" s="26" t="n">
        <f aca="false">G32*F32</f>
        <v>1808.96</v>
      </c>
      <c r="I32" s="22" t="n">
        <v>0</v>
      </c>
      <c r="J32" s="27" t="n">
        <v>12.5</v>
      </c>
      <c r="K32" s="24" t="n">
        <v>0.17</v>
      </c>
      <c r="L32" s="28" t="n">
        <f aca="false">L31+I32+Q31</f>
        <v>5030</v>
      </c>
      <c r="M32" s="29" t="n">
        <f aca="false">L32*K32</f>
        <v>855.1</v>
      </c>
      <c r="N32" s="30" t="n">
        <v>0.25</v>
      </c>
      <c r="O32" s="30" t="n">
        <v>0.25</v>
      </c>
      <c r="P32" s="25" t="n">
        <f aca="false">ROUND(H32*N32/E32,0)</f>
        <v>60</v>
      </c>
      <c r="Q32" s="28" t="n">
        <f aca="false">ROUND(M32*O32/J32,0)</f>
        <v>17</v>
      </c>
      <c r="R32" s="31" t="n">
        <f aca="false">H32+M32</f>
        <v>2664.06</v>
      </c>
      <c r="S32" s="32" t="n">
        <f aca="false">H32*(1-N32)+M32*(1-O32)</f>
        <v>1998.045</v>
      </c>
      <c r="T32" s="33" t="n">
        <f aca="false">S32*4.33</f>
        <v>8651.53485</v>
      </c>
      <c r="U32" s="34" t="n">
        <f aca="false">R32*4.33</f>
        <v>11535.3798</v>
      </c>
    </row>
    <row r="33" customFormat="false" ht="19.5" hidden="false" customHeight="true" outlineLevel="0" collapsed="false">
      <c r="B33" s="35" t="n">
        <v>26</v>
      </c>
      <c r="C33" s="36" t="s">
        <v>53</v>
      </c>
      <c r="D33" s="37" t="n">
        <v>0</v>
      </c>
      <c r="E33" s="38" t="n">
        <v>7.6</v>
      </c>
      <c r="F33" s="39" t="n">
        <v>0.16</v>
      </c>
      <c r="G33" s="40" t="n">
        <f aca="false">G32+D33+P32</f>
        <v>11366</v>
      </c>
      <c r="H33" s="41" t="n">
        <f aca="false">G33*F33</f>
        <v>1818.56</v>
      </c>
      <c r="I33" s="37" t="n">
        <v>0</v>
      </c>
      <c r="J33" s="42" t="n">
        <v>12.5</v>
      </c>
      <c r="K33" s="39" t="n">
        <v>0.17</v>
      </c>
      <c r="L33" s="43" t="n">
        <f aca="false">L32+I33+Q32</f>
        <v>5047</v>
      </c>
      <c r="M33" s="44" t="n">
        <f aca="false">L33*K33</f>
        <v>857.99</v>
      </c>
      <c r="N33" s="45" t="n">
        <v>0.25</v>
      </c>
      <c r="O33" s="45" t="n">
        <v>0.25</v>
      </c>
      <c r="P33" s="40" t="n">
        <f aca="false">ROUND(H33*N33/E33,0)</f>
        <v>60</v>
      </c>
      <c r="Q33" s="43" t="n">
        <f aca="false">ROUND(M33*O33/J33,0)</f>
        <v>17</v>
      </c>
      <c r="R33" s="46" t="n">
        <f aca="false">H33+M33</f>
        <v>2676.55</v>
      </c>
      <c r="S33" s="47" t="n">
        <f aca="false">H33*(1-N33)+M33*(1-O33)</f>
        <v>2007.4125</v>
      </c>
      <c r="T33" s="48" t="n">
        <f aca="false">S33*4.33</f>
        <v>8692.096125</v>
      </c>
      <c r="U33" s="49" t="n">
        <f aca="false">R33*4.33</f>
        <v>11589.4615</v>
      </c>
    </row>
    <row r="34" customFormat="false" ht="19.5" hidden="false" customHeight="true" outlineLevel="0" collapsed="false">
      <c r="B34" s="20" t="n">
        <v>27</v>
      </c>
      <c r="C34" s="21" t="s">
        <v>54</v>
      </c>
      <c r="D34" s="22" t="n">
        <v>0</v>
      </c>
      <c r="E34" s="23" t="n">
        <v>7.65</v>
      </c>
      <c r="F34" s="24" t="n">
        <v>0.165</v>
      </c>
      <c r="G34" s="25" t="n">
        <f aca="false">G33+D34+P33</f>
        <v>11426</v>
      </c>
      <c r="H34" s="26" t="n">
        <f aca="false">G34*F34</f>
        <v>1885.29</v>
      </c>
      <c r="I34" s="22" t="n">
        <v>0</v>
      </c>
      <c r="J34" s="27" t="n">
        <v>12.6</v>
      </c>
      <c r="K34" s="24" t="n">
        <v>0.18</v>
      </c>
      <c r="L34" s="28" t="n">
        <f aca="false">L33+I34+Q33</f>
        <v>5064</v>
      </c>
      <c r="M34" s="29" t="n">
        <f aca="false">L34*K34</f>
        <v>911.52</v>
      </c>
      <c r="N34" s="30" t="n">
        <v>0.25</v>
      </c>
      <c r="O34" s="30" t="n">
        <v>0.25</v>
      </c>
      <c r="P34" s="25" t="n">
        <f aca="false">ROUND(H34*N34/E34,0)</f>
        <v>62</v>
      </c>
      <c r="Q34" s="28" t="n">
        <f aca="false">ROUND(M34*O34/J34,0)</f>
        <v>18</v>
      </c>
      <c r="R34" s="31" t="n">
        <f aca="false">H34+M34</f>
        <v>2796.81</v>
      </c>
      <c r="S34" s="32" t="n">
        <f aca="false">H34*(1-N34)+M34*(1-O34)</f>
        <v>2097.6075</v>
      </c>
      <c r="T34" s="33" t="n">
        <f aca="false">S34*4.33</f>
        <v>9082.640475</v>
      </c>
      <c r="U34" s="34" t="n">
        <f aca="false">R34*4.33</f>
        <v>12110.1873</v>
      </c>
    </row>
    <row r="35" customFormat="false" ht="19.5" hidden="false" customHeight="true" outlineLevel="0" collapsed="false">
      <c r="B35" s="35" t="n">
        <v>28</v>
      </c>
      <c r="C35" s="36" t="s">
        <v>55</v>
      </c>
      <c r="D35" s="37" t="n">
        <v>0</v>
      </c>
      <c r="E35" s="38" t="n">
        <v>7.65</v>
      </c>
      <c r="F35" s="39" t="n">
        <v>0.165</v>
      </c>
      <c r="G35" s="40" t="n">
        <f aca="false">G34+D35+P34</f>
        <v>11488</v>
      </c>
      <c r="H35" s="41" t="n">
        <f aca="false">G35*F35</f>
        <v>1895.52</v>
      </c>
      <c r="I35" s="37" t="n">
        <v>0</v>
      </c>
      <c r="J35" s="42" t="n">
        <v>12.6</v>
      </c>
      <c r="K35" s="39" t="n">
        <v>0.18</v>
      </c>
      <c r="L35" s="43" t="n">
        <f aca="false">L34+I35+Q34</f>
        <v>5082</v>
      </c>
      <c r="M35" s="44" t="n">
        <f aca="false">L35*K35</f>
        <v>914.76</v>
      </c>
      <c r="N35" s="45" t="n">
        <v>0.25</v>
      </c>
      <c r="O35" s="45" t="n">
        <v>0.25</v>
      </c>
      <c r="P35" s="40" t="n">
        <f aca="false">ROUND(H35*N35/E35,0)</f>
        <v>62</v>
      </c>
      <c r="Q35" s="43" t="n">
        <f aca="false">ROUND(M35*O35/J35,0)</f>
        <v>18</v>
      </c>
      <c r="R35" s="46" t="n">
        <f aca="false">H35+M35</f>
        <v>2810.28</v>
      </c>
      <c r="S35" s="47" t="n">
        <f aca="false">H35*(1-N35)+M35*(1-O35)</f>
        <v>2107.71</v>
      </c>
      <c r="T35" s="48" t="n">
        <f aca="false">S35*4.33</f>
        <v>9126.3843</v>
      </c>
      <c r="U35" s="49" t="n">
        <f aca="false">R35*4.33</f>
        <v>12168.5124</v>
      </c>
    </row>
    <row r="36" customFormat="false" ht="19.5" hidden="false" customHeight="true" outlineLevel="0" collapsed="false">
      <c r="B36" s="20" t="n">
        <v>29</v>
      </c>
      <c r="C36" s="21" t="s">
        <v>56</v>
      </c>
      <c r="D36" s="22" t="n">
        <v>0</v>
      </c>
      <c r="E36" s="23" t="n">
        <v>7.65</v>
      </c>
      <c r="F36" s="24" t="n">
        <v>0.165</v>
      </c>
      <c r="G36" s="25" t="n">
        <f aca="false">G35+D36+P35</f>
        <v>11550</v>
      </c>
      <c r="H36" s="26" t="n">
        <f aca="false">G36*F36</f>
        <v>1905.75</v>
      </c>
      <c r="I36" s="22" t="n">
        <v>0</v>
      </c>
      <c r="J36" s="27" t="n">
        <v>12.6</v>
      </c>
      <c r="K36" s="24" t="n">
        <v>0.18</v>
      </c>
      <c r="L36" s="28" t="n">
        <f aca="false">L35+I36+Q35</f>
        <v>5100</v>
      </c>
      <c r="M36" s="29" t="n">
        <f aca="false">L36*K36</f>
        <v>918</v>
      </c>
      <c r="N36" s="30" t="n">
        <v>0.25</v>
      </c>
      <c r="O36" s="30" t="n">
        <v>0.25</v>
      </c>
      <c r="P36" s="25" t="n">
        <f aca="false">ROUND(H36*N36/E36,0)</f>
        <v>62</v>
      </c>
      <c r="Q36" s="28" t="n">
        <f aca="false">ROUND(M36*O36/J36,0)</f>
        <v>18</v>
      </c>
      <c r="R36" s="31" t="n">
        <f aca="false">H36+M36</f>
        <v>2823.75</v>
      </c>
      <c r="S36" s="32" t="n">
        <f aca="false">H36*(1-N36)+M36*(1-O36)</f>
        <v>2117.8125</v>
      </c>
      <c r="T36" s="33" t="n">
        <f aca="false">S36*4.33</f>
        <v>9170.128125</v>
      </c>
      <c r="U36" s="34" t="n">
        <f aca="false">R36*4.33</f>
        <v>12226.8375</v>
      </c>
    </row>
    <row r="37" customFormat="false" ht="19.5" hidden="false" customHeight="true" outlineLevel="0" collapsed="false">
      <c r="B37" s="35" t="n">
        <v>30</v>
      </c>
      <c r="C37" s="36" t="s">
        <v>57</v>
      </c>
      <c r="D37" s="37" t="n">
        <v>0</v>
      </c>
      <c r="E37" s="38" t="n">
        <v>7.7</v>
      </c>
      <c r="F37" s="39" t="n">
        <v>0.17</v>
      </c>
      <c r="G37" s="40" t="n">
        <f aca="false">G36+D37+P36</f>
        <v>11612</v>
      </c>
      <c r="H37" s="41" t="n">
        <f aca="false">G37*F37</f>
        <v>1974.04</v>
      </c>
      <c r="I37" s="37" t="n">
        <v>0</v>
      </c>
      <c r="J37" s="42" t="n">
        <v>12.7</v>
      </c>
      <c r="K37" s="39" t="n">
        <v>0.19</v>
      </c>
      <c r="L37" s="43" t="n">
        <f aca="false">L36+I37+Q36</f>
        <v>5118</v>
      </c>
      <c r="M37" s="44" t="n">
        <f aca="false">L37*K37</f>
        <v>972.42</v>
      </c>
      <c r="N37" s="45" t="n">
        <v>0.25</v>
      </c>
      <c r="O37" s="45" t="n">
        <v>0.25</v>
      </c>
      <c r="P37" s="40" t="n">
        <f aca="false">ROUND(H37*N37/E37,0)</f>
        <v>64</v>
      </c>
      <c r="Q37" s="43" t="n">
        <f aca="false">ROUND(M37*O37/J37,0)</f>
        <v>19</v>
      </c>
      <c r="R37" s="46" t="n">
        <f aca="false">H37+M37</f>
        <v>2946.46</v>
      </c>
      <c r="S37" s="47" t="n">
        <f aca="false">H37*(1-N37)+M37*(1-O37)</f>
        <v>2209.845</v>
      </c>
      <c r="T37" s="48" t="n">
        <f aca="false">S37*4.33</f>
        <v>9568.62885</v>
      </c>
      <c r="U37" s="49" t="n">
        <f aca="false">R37*4.33</f>
        <v>12758.1718</v>
      </c>
    </row>
    <row r="38" customFormat="false" ht="19.5" hidden="false" customHeight="true" outlineLevel="0" collapsed="false">
      <c r="B38" s="20" t="n">
        <v>31</v>
      </c>
      <c r="C38" s="21" t="s">
        <v>58</v>
      </c>
      <c r="D38" s="22" t="n">
        <v>0</v>
      </c>
      <c r="E38" s="23" t="n">
        <v>7.7</v>
      </c>
      <c r="F38" s="24" t="n">
        <v>0.17</v>
      </c>
      <c r="G38" s="25" t="n">
        <f aca="false">G37+D38+P37</f>
        <v>11676</v>
      </c>
      <c r="H38" s="26" t="n">
        <f aca="false">G38*F38</f>
        <v>1984.92</v>
      </c>
      <c r="I38" s="22" t="n">
        <v>0</v>
      </c>
      <c r="J38" s="27" t="n">
        <v>12.7</v>
      </c>
      <c r="K38" s="24" t="n">
        <v>0.19</v>
      </c>
      <c r="L38" s="28" t="n">
        <f aca="false">L37+I38+Q37</f>
        <v>5137</v>
      </c>
      <c r="M38" s="29" t="n">
        <f aca="false">L38*K38</f>
        <v>976.03</v>
      </c>
      <c r="N38" s="30" t="n">
        <v>0.25</v>
      </c>
      <c r="O38" s="30" t="n">
        <v>0.25</v>
      </c>
      <c r="P38" s="25" t="n">
        <f aca="false">ROUND(H38*N38/E38,0)</f>
        <v>64</v>
      </c>
      <c r="Q38" s="28" t="n">
        <f aca="false">ROUND(M38*O38/J38,0)</f>
        <v>19</v>
      </c>
      <c r="R38" s="31" t="n">
        <f aca="false">H38+M38</f>
        <v>2960.95</v>
      </c>
      <c r="S38" s="32" t="n">
        <f aca="false">H38*(1-N38)+M38*(1-O38)</f>
        <v>2220.7125</v>
      </c>
      <c r="T38" s="33" t="n">
        <f aca="false">S38*4.33</f>
        <v>9615.685125</v>
      </c>
      <c r="U38" s="34" t="n">
        <f aca="false">R38*4.33</f>
        <v>12820.9135</v>
      </c>
    </row>
    <row r="39" customFormat="false" ht="19.5" hidden="false" customHeight="true" outlineLevel="0" collapsed="false">
      <c r="B39" s="35" t="n">
        <v>32</v>
      </c>
      <c r="C39" s="36" t="s">
        <v>59</v>
      </c>
      <c r="D39" s="37" t="n">
        <v>0</v>
      </c>
      <c r="E39" s="38" t="n">
        <v>7.7</v>
      </c>
      <c r="F39" s="39" t="n">
        <v>0.17</v>
      </c>
      <c r="G39" s="40" t="n">
        <f aca="false">G38+D39+P38</f>
        <v>11740</v>
      </c>
      <c r="H39" s="41" t="n">
        <f aca="false">G39*F39</f>
        <v>1995.8</v>
      </c>
      <c r="I39" s="37" t="n">
        <v>0</v>
      </c>
      <c r="J39" s="42" t="n">
        <v>12.7</v>
      </c>
      <c r="K39" s="39" t="n">
        <v>0.19</v>
      </c>
      <c r="L39" s="43" t="n">
        <f aca="false">L38+I39+Q38</f>
        <v>5156</v>
      </c>
      <c r="M39" s="44" t="n">
        <f aca="false">L39*K39</f>
        <v>979.64</v>
      </c>
      <c r="N39" s="45" t="n">
        <v>0.25</v>
      </c>
      <c r="O39" s="45" t="n">
        <v>0.25</v>
      </c>
      <c r="P39" s="40" t="n">
        <f aca="false">ROUND(H39*N39/E39,0)</f>
        <v>65</v>
      </c>
      <c r="Q39" s="43" t="n">
        <f aca="false">ROUND(M39*O39/J39,0)</f>
        <v>19</v>
      </c>
      <c r="R39" s="46" t="n">
        <f aca="false">H39+M39</f>
        <v>2975.44</v>
      </c>
      <c r="S39" s="47" t="n">
        <f aca="false">H39*(1-N39)+M39*(1-O39)</f>
        <v>2231.58</v>
      </c>
      <c r="T39" s="48" t="n">
        <f aca="false">S39*4.33</f>
        <v>9662.7414</v>
      </c>
      <c r="U39" s="49" t="n">
        <f aca="false">R39*4.33</f>
        <v>12883.6552</v>
      </c>
    </row>
    <row r="40" customFormat="false" ht="19.5" hidden="false" customHeight="true" outlineLevel="0" collapsed="false">
      <c r="B40" s="20" t="n">
        <v>33</v>
      </c>
      <c r="C40" s="21" t="s">
        <v>60</v>
      </c>
      <c r="D40" s="22" t="n">
        <v>0</v>
      </c>
      <c r="E40" s="23" t="n">
        <v>7.75</v>
      </c>
      <c r="F40" s="24" t="n">
        <v>0.175</v>
      </c>
      <c r="G40" s="25" t="n">
        <f aca="false">G39+D40+P39</f>
        <v>11805</v>
      </c>
      <c r="H40" s="26" t="n">
        <f aca="false">G40*F40</f>
        <v>2065.875</v>
      </c>
      <c r="I40" s="22" t="n">
        <v>0</v>
      </c>
      <c r="J40" s="27" t="n">
        <v>12.8</v>
      </c>
      <c r="K40" s="24" t="n">
        <v>0.2</v>
      </c>
      <c r="L40" s="28" t="n">
        <f aca="false">L39+I40+Q39</f>
        <v>5175</v>
      </c>
      <c r="M40" s="29" t="n">
        <f aca="false">L40*K40</f>
        <v>1035</v>
      </c>
      <c r="N40" s="30" t="n">
        <v>0.25</v>
      </c>
      <c r="O40" s="30" t="n">
        <v>0.25</v>
      </c>
      <c r="P40" s="25" t="n">
        <f aca="false">ROUND(H40*N40/E40,0)</f>
        <v>67</v>
      </c>
      <c r="Q40" s="28" t="n">
        <f aca="false">ROUND(M40*O40/J40,0)</f>
        <v>20</v>
      </c>
      <c r="R40" s="31" t="n">
        <f aca="false">H40+M40</f>
        <v>3100.875</v>
      </c>
      <c r="S40" s="32" t="n">
        <f aca="false">H40*(1-N40)+M40*(1-O40)</f>
        <v>2325.65625</v>
      </c>
      <c r="T40" s="33" t="n">
        <f aca="false">S40*4.33</f>
        <v>10070.0915625</v>
      </c>
      <c r="U40" s="34" t="n">
        <f aca="false">R40*4.33</f>
        <v>13426.78875</v>
      </c>
    </row>
    <row r="41" customFormat="false" ht="19.5" hidden="false" customHeight="true" outlineLevel="0" collapsed="false">
      <c r="B41" s="35" t="n">
        <v>34</v>
      </c>
      <c r="C41" s="36" t="s">
        <v>61</v>
      </c>
      <c r="D41" s="37" t="n">
        <v>0</v>
      </c>
      <c r="E41" s="38" t="n">
        <v>7.75</v>
      </c>
      <c r="F41" s="39" t="n">
        <v>0.175</v>
      </c>
      <c r="G41" s="40" t="n">
        <f aca="false">G40+D41+P40</f>
        <v>11872</v>
      </c>
      <c r="H41" s="41" t="n">
        <f aca="false">G41*F41</f>
        <v>2077.6</v>
      </c>
      <c r="I41" s="37" t="n">
        <v>0</v>
      </c>
      <c r="J41" s="42" t="n">
        <v>12.8</v>
      </c>
      <c r="K41" s="39" t="n">
        <v>0.2</v>
      </c>
      <c r="L41" s="43" t="n">
        <f aca="false">L40+I41+Q40</f>
        <v>5195</v>
      </c>
      <c r="M41" s="44" t="n">
        <f aca="false">L41*K41</f>
        <v>1039</v>
      </c>
      <c r="N41" s="45" t="n">
        <v>0.25</v>
      </c>
      <c r="O41" s="45" t="n">
        <v>0.25</v>
      </c>
      <c r="P41" s="40" t="n">
        <f aca="false">ROUND(H41*N41/E41,0)</f>
        <v>67</v>
      </c>
      <c r="Q41" s="43" t="n">
        <f aca="false">ROUND(M41*O41/J41,0)</f>
        <v>20</v>
      </c>
      <c r="R41" s="46" t="n">
        <f aca="false">H41+M41</f>
        <v>3116.6</v>
      </c>
      <c r="S41" s="47" t="n">
        <f aca="false">H41*(1-N41)+M41*(1-O41)</f>
        <v>2337.45</v>
      </c>
      <c r="T41" s="48" t="n">
        <f aca="false">S41*4.33</f>
        <v>10121.1585</v>
      </c>
      <c r="U41" s="49" t="n">
        <f aca="false">R41*4.33</f>
        <v>13494.878</v>
      </c>
    </row>
    <row r="42" customFormat="false" ht="19.5" hidden="false" customHeight="true" outlineLevel="0" collapsed="false">
      <c r="B42" s="20" t="n">
        <v>35</v>
      </c>
      <c r="C42" s="21" t="s">
        <v>62</v>
      </c>
      <c r="D42" s="22" t="n">
        <v>0</v>
      </c>
      <c r="E42" s="23" t="n">
        <v>7.8</v>
      </c>
      <c r="F42" s="24" t="n">
        <v>0.18</v>
      </c>
      <c r="G42" s="25" t="n">
        <f aca="false">G41+D42+P41</f>
        <v>11939</v>
      </c>
      <c r="H42" s="26" t="n">
        <f aca="false">G42*F42</f>
        <v>2149.02</v>
      </c>
      <c r="I42" s="22" t="n">
        <v>0</v>
      </c>
      <c r="J42" s="27" t="n">
        <v>12.9</v>
      </c>
      <c r="K42" s="24" t="n">
        <v>0.21</v>
      </c>
      <c r="L42" s="28" t="n">
        <f aca="false">L41+I42+Q41</f>
        <v>5215</v>
      </c>
      <c r="M42" s="29" t="n">
        <f aca="false">L42*K42</f>
        <v>1095.15</v>
      </c>
      <c r="N42" s="30" t="n">
        <v>0.25</v>
      </c>
      <c r="O42" s="30" t="n">
        <v>0.25</v>
      </c>
      <c r="P42" s="25" t="n">
        <f aca="false">ROUND(H42*N42/E42,0)</f>
        <v>69</v>
      </c>
      <c r="Q42" s="28" t="n">
        <f aca="false">ROUND(M42*O42/J42,0)</f>
        <v>21</v>
      </c>
      <c r="R42" s="31" t="n">
        <f aca="false">H42+M42</f>
        <v>3244.17</v>
      </c>
      <c r="S42" s="32" t="n">
        <f aca="false">H42*(1-N42)+M42*(1-O42)</f>
        <v>2433.1275</v>
      </c>
      <c r="T42" s="33" t="n">
        <f aca="false">S42*4.33</f>
        <v>10535.442075</v>
      </c>
      <c r="U42" s="34" t="n">
        <f aca="false">R42*4.33</f>
        <v>14047.2561</v>
      </c>
    </row>
    <row r="43" customFormat="false" ht="19.5" hidden="false" customHeight="true" outlineLevel="0" collapsed="false">
      <c r="B43" s="35" t="n">
        <v>36</v>
      </c>
      <c r="C43" s="36" t="s">
        <v>63</v>
      </c>
      <c r="D43" s="37" t="n">
        <v>0</v>
      </c>
      <c r="E43" s="38" t="n">
        <v>7.8</v>
      </c>
      <c r="F43" s="39" t="n">
        <v>0.18</v>
      </c>
      <c r="G43" s="40" t="n">
        <f aca="false">G42+D43+P42</f>
        <v>12008</v>
      </c>
      <c r="H43" s="41" t="n">
        <f aca="false">G43*F43</f>
        <v>2161.44</v>
      </c>
      <c r="I43" s="37" t="n">
        <v>0</v>
      </c>
      <c r="J43" s="42" t="n">
        <v>12.9</v>
      </c>
      <c r="K43" s="39" t="n">
        <v>0.21</v>
      </c>
      <c r="L43" s="43" t="n">
        <f aca="false">L42+I43+Q42</f>
        <v>5236</v>
      </c>
      <c r="M43" s="44" t="n">
        <f aca="false">L43*K43</f>
        <v>1099.56</v>
      </c>
      <c r="N43" s="45" t="n">
        <v>0.25</v>
      </c>
      <c r="O43" s="45" t="n">
        <v>0.25</v>
      </c>
      <c r="P43" s="40" t="n">
        <f aca="false">ROUND(H43*N43/E43,0)</f>
        <v>69</v>
      </c>
      <c r="Q43" s="43" t="n">
        <f aca="false">ROUND(M43*O43/J43,0)</f>
        <v>21</v>
      </c>
      <c r="R43" s="46" t="n">
        <f aca="false">H43+M43</f>
        <v>3261</v>
      </c>
      <c r="S43" s="47" t="n">
        <f aca="false">H43*(1-N43)+M43*(1-O43)</f>
        <v>2445.75</v>
      </c>
      <c r="T43" s="48" t="n">
        <f aca="false">S43*4.33</f>
        <v>10590.0975</v>
      </c>
      <c r="U43" s="49" t="n">
        <f aca="false">R43*4.33</f>
        <v>14120.13</v>
      </c>
    </row>
    <row r="44" customFormat="false" ht="19.5" hidden="false" customHeight="true" outlineLevel="0" collapsed="false">
      <c r="B44" s="20" t="n">
        <v>37</v>
      </c>
      <c r="C44" s="21" t="s">
        <v>64</v>
      </c>
      <c r="D44" s="22" t="n">
        <v>0</v>
      </c>
      <c r="E44" s="23" t="n">
        <v>7.8</v>
      </c>
      <c r="F44" s="24" t="n">
        <v>0.18</v>
      </c>
      <c r="G44" s="25" t="n">
        <f aca="false">G43+D44+P43</f>
        <v>12077</v>
      </c>
      <c r="H44" s="26" t="n">
        <f aca="false">G44*F44</f>
        <v>2173.86</v>
      </c>
      <c r="I44" s="22" t="n">
        <v>0</v>
      </c>
      <c r="J44" s="27" t="n">
        <v>12.9</v>
      </c>
      <c r="K44" s="24" t="n">
        <v>0.21</v>
      </c>
      <c r="L44" s="28" t="n">
        <f aca="false">L43+I44+Q43</f>
        <v>5257</v>
      </c>
      <c r="M44" s="29" t="n">
        <f aca="false">L44*K44</f>
        <v>1103.97</v>
      </c>
      <c r="N44" s="30" t="n">
        <v>0.25</v>
      </c>
      <c r="O44" s="30" t="n">
        <v>0.25</v>
      </c>
      <c r="P44" s="25" t="n">
        <f aca="false">ROUND(H44*N44/E44,0)</f>
        <v>70</v>
      </c>
      <c r="Q44" s="28" t="n">
        <f aca="false">ROUND(M44*O44/J44,0)</f>
        <v>21</v>
      </c>
      <c r="R44" s="31" t="n">
        <f aca="false">H44+M44</f>
        <v>3277.83</v>
      </c>
      <c r="S44" s="32" t="n">
        <f aca="false">H44*(1-N44)+M44*(1-O44)</f>
        <v>2458.3725</v>
      </c>
      <c r="T44" s="33" t="n">
        <f aca="false">S44*4.33</f>
        <v>10644.752925</v>
      </c>
      <c r="U44" s="34" t="n">
        <f aca="false">R44*4.33</f>
        <v>14193.0039</v>
      </c>
    </row>
    <row r="45" customFormat="false" ht="19.5" hidden="false" customHeight="true" outlineLevel="0" collapsed="false">
      <c r="B45" s="35" t="n">
        <v>38</v>
      </c>
      <c r="C45" s="36" t="s">
        <v>65</v>
      </c>
      <c r="D45" s="37" t="n">
        <v>0</v>
      </c>
      <c r="E45" s="38" t="n">
        <v>7.8</v>
      </c>
      <c r="F45" s="39" t="n">
        <v>0.18</v>
      </c>
      <c r="G45" s="40" t="n">
        <f aca="false">G44+D45+P44</f>
        <v>12147</v>
      </c>
      <c r="H45" s="41" t="n">
        <f aca="false">G45*F45</f>
        <v>2186.46</v>
      </c>
      <c r="I45" s="37" t="n">
        <v>0</v>
      </c>
      <c r="J45" s="42" t="n">
        <v>12.9</v>
      </c>
      <c r="K45" s="39" t="n">
        <v>0.21</v>
      </c>
      <c r="L45" s="43" t="n">
        <f aca="false">L44+I45+Q44</f>
        <v>5278</v>
      </c>
      <c r="M45" s="44" t="n">
        <f aca="false">L45*K45</f>
        <v>1108.38</v>
      </c>
      <c r="N45" s="45" t="n">
        <v>0.25</v>
      </c>
      <c r="O45" s="45" t="n">
        <v>0.25</v>
      </c>
      <c r="P45" s="40" t="n">
        <f aca="false">ROUND(H45*N45/E45,0)</f>
        <v>70</v>
      </c>
      <c r="Q45" s="43" t="n">
        <f aca="false">ROUND(M45*O45/J45,0)</f>
        <v>21</v>
      </c>
      <c r="R45" s="46" t="n">
        <f aca="false">H45+M45</f>
        <v>3294.84</v>
      </c>
      <c r="S45" s="47" t="n">
        <f aca="false">H45*(1-N45)+M45*(1-O45)</f>
        <v>2471.13</v>
      </c>
      <c r="T45" s="48" t="n">
        <f aca="false">S45*4.33</f>
        <v>10699.9929</v>
      </c>
      <c r="U45" s="49" t="n">
        <f aca="false">R45*4.33</f>
        <v>14266.6572</v>
      </c>
    </row>
    <row r="46" customFormat="false" ht="19.5" hidden="false" customHeight="true" outlineLevel="0" collapsed="false">
      <c r="B46" s="20" t="n">
        <v>39</v>
      </c>
      <c r="C46" s="21" t="s">
        <v>66</v>
      </c>
      <c r="D46" s="22" t="n">
        <v>0</v>
      </c>
      <c r="E46" s="23" t="n">
        <v>7.85</v>
      </c>
      <c r="F46" s="24" t="n">
        <v>0.185</v>
      </c>
      <c r="G46" s="25" t="n">
        <f aca="false">G45+D46+P45</f>
        <v>12217</v>
      </c>
      <c r="H46" s="26" t="n">
        <f aca="false">G46*F46</f>
        <v>2260.145</v>
      </c>
      <c r="I46" s="22" t="n">
        <v>0</v>
      </c>
      <c r="J46" s="27" t="n">
        <v>13</v>
      </c>
      <c r="K46" s="24" t="n">
        <v>0.22</v>
      </c>
      <c r="L46" s="28" t="n">
        <f aca="false">L45+I46+Q45</f>
        <v>5299</v>
      </c>
      <c r="M46" s="29" t="n">
        <f aca="false">L46*K46</f>
        <v>1165.78</v>
      </c>
      <c r="N46" s="30" t="n">
        <v>0.25</v>
      </c>
      <c r="O46" s="30" t="n">
        <v>0.25</v>
      </c>
      <c r="P46" s="25" t="n">
        <f aca="false">ROUND(H46*N46/E46,0)</f>
        <v>72</v>
      </c>
      <c r="Q46" s="28" t="n">
        <f aca="false">ROUND(M46*O46/J46,0)</f>
        <v>22</v>
      </c>
      <c r="R46" s="31" t="n">
        <f aca="false">H46+M46</f>
        <v>3425.925</v>
      </c>
      <c r="S46" s="32" t="n">
        <f aca="false">H46*(1-N46)+M46*(1-O46)</f>
        <v>2569.44375</v>
      </c>
      <c r="T46" s="33" t="n">
        <f aca="false">S46*4.33</f>
        <v>11125.6914375</v>
      </c>
      <c r="U46" s="34" t="n">
        <f aca="false">R46*4.33</f>
        <v>14834.25525</v>
      </c>
    </row>
    <row r="47" customFormat="false" ht="19.5" hidden="false" customHeight="true" outlineLevel="0" collapsed="false">
      <c r="B47" s="35" t="n">
        <v>40</v>
      </c>
      <c r="C47" s="36" t="s">
        <v>67</v>
      </c>
      <c r="D47" s="37" t="n">
        <v>0</v>
      </c>
      <c r="E47" s="38" t="n">
        <v>7.85</v>
      </c>
      <c r="F47" s="39" t="n">
        <v>0.185</v>
      </c>
      <c r="G47" s="40" t="n">
        <f aca="false">G46+D47+P46</f>
        <v>12289</v>
      </c>
      <c r="H47" s="41" t="n">
        <f aca="false">G47*F47</f>
        <v>2273.465</v>
      </c>
      <c r="I47" s="37" t="n">
        <v>0</v>
      </c>
      <c r="J47" s="42" t="n">
        <v>13</v>
      </c>
      <c r="K47" s="39" t="n">
        <v>0.22</v>
      </c>
      <c r="L47" s="43" t="n">
        <f aca="false">L46+I47+Q46</f>
        <v>5321</v>
      </c>
      <c r="M47" s="44" t="n">
        <f aca="false">L47*K47</f>
        <v>1170.62</v>
      </c>
      <c r="N47" s="45" t="n">
        <v>0.25</v>
      </c>
      <c r="O47" s="45" t="n">
        <v>0.25</v>
      </c>
      <c r="P47" s="40" t="n">
        <f aca="false">ROUND(H47*N47/E47,0)</f>
        <v>72</v>
      </c>
      <c r="Q47" s="43" t="n">
        <f aca="false">ROUND(M47*O47/J47,0)</f>
        <v>23</v>
      </c>
      <c r="R47" s="46" t="n">
        <f aca="false">H47+M47</f>
        <v>3444.085</v>
      </c>
      <c r="S47" s="47" t="n">
        <f aca="false">H47*(1-N47)+M47*(1-O47)</f>
        <v>2583.06375</v>
      </c>
      <c r="T47" s="48" t="n">
        <f aca="false">S47*4.33</f>
        <v>11184.6660375</v>
      </c>
      <c r="U47" s="49" t="n">
        <f aca="false">R47*4.33</f>
        <v>14912.88805</v>
      </c>
    </row>
    <row r="48" customFormat="false" ht="19.5" hidden="false" customHeight="true" outlineLevel="0" collapsed="false">
      <c r="B48" s="20" t="n">
        <v>41</v>
      </c>
      <c r="C48" s="21" t="s">
        <v>68</v>
      </c>
      <c r="D48" s="22" t="n">
        <v>0</v>
      </c>
      <c r="E48" s="23" t="n">
        <v>7.85</v>
      </c>
      <c r="F48" s="24" t="n">
        <v>0.185</v>
      </c>
      <c r="G48" s="25" t="n">
        <f aca="false">G47+D48+P47</f>
        <v>12361</v>
      </c>
      <c r="H48" s="26" t="n">
        <f aca="false">G48*F48</f>
        <v>2286.785</v>
      </c>
      <c r="I48" s="22" t="n">
        <v>0</v>
      </c>
      <c r="J48" s="27" t="n">
        <v>13</v>
      </c>
      <c r="K48" s="24" t="n">
        <v>0.22</v>
      </c>
      <c r="L48" s="28" t="n">
        <f aca="false">L47+I48+Q47</f>
        <v>5344</v>
      </c>
      <c r="M48" s="29" t="n">
        <f aca="false">L48*K48</f>
        <v>1175.68</v>
      </c>
      <c r="N48" s="30" t="n">
        <v>0.25</v>
      </c>
      <c r="O48" s="30" t="n">
        <v>0.25</v>
      </c>
      <c r="P48" s="25" t="n">
        <f aca="false">ROUND(H48*N48/E48,0)</f>
        <v>73</v>
      </c>
      <c r="Q48" s="28" t="n">
        <f aca="false">ROUND(M48*O48/J48,0)</f>
        <v>23</v>
      </c>
      <c r="R48" s="31" t="n">
        <f aca="false">H48+M48</f>
        <v>3462.465</v>
      </c>
      <c r="S48" s="32" t="n">
        <f aca="false">H48*(1-N48)+M48*(1-O48)</f>
        <v>2596.84875</v>
      </c>
      <c r="T48" s="33" t="n">
        <f aca="false">S48*4.33</f>
        <v>11244.3550875</v>
      </c>
      <c r="U48" s="34" t="n">
        <f aca="false">R48*4.33</f>
        <v>14992.47345</v>
      </c>
    </row>
    <row r="49" customFormat="false" ht="19.5" hidden="false" customHeight="true" outlineLevel="0" collapsed="false">
      <c r="B49" s="35" t="n">
        <v>42</v>
      </c>
      <c r="C49" s="36" t="s">
        <v>69</v>
      </c>
      <c r="D49" s="37" t="n">
        <v>0</v>
      </c>
      <c r="E49" s="38" t="n">
        <v>7.9</v>
      </c>
      <c r="F49" s="39" t="n">
        <v>0.19</v>
      </c>
      <c r="G49" s="40" t="n">
        <f aca="false">G48+D49+P48</f>
        <v>12434</v>
      </c>
      <c r="H49" s="41" t="n">
        <f aca="false">G49*F49</f>
        <v>2362.46</v>
      </c>
      <c r="I49" s="37" t="n">
        <v>0</v>
      </c>
      <c r="J49" s="42" t="n">
        <v>13.1</v>
      </c>
      <c r="K49" s="39" t="n">
        <v>0.23</v>
      </c>
      <c r="L49" s="43" t="n">
        <f aca="false">L48+I49+Q48</f>
        <v>5367</v>
      </c>
      <c r="M49" s="44" t="n">
        <f aca="false">L49*K49</f>
        <v>1234.41</v>
      </c>
      <c r="N49" s="45" t="n">
        <v>0.25</v>
      </c>
      <c r="O49" s="45" t="n">
        <v>0.25</v>
      </c>
      <c r="P49" s="40" t="n">
        <f aca="false">ROUND(H49*N49/E49,0)</f>
        <v>75</v>
      </c>
      <c r="Q49" s="43" t="n">
        <f aca="false">ROUND(M49*O49/J49,0)</f>
        <v>24</v>
      </c>
      <c r="R49" s="46" t="n">
        <f aca="false">H49+M49</f>
        <v>3596.87</v>
      </c>
      <c r="S49" s="47" t="n">
        <f aca="false">H49*(1-N49)+M49*(1-O49)</f>
        <v>2697.6525</v>
      </c>
      <c r="T49" s="48" t="n">
        <f aca="false">S49*4.33</f>
        <v>11680.835325</v>
      </c>
      <c r="U49" s="49" t="n">
        <f aca="false">R49*4.33</f>
        <v>15574.4471</v>
      </c>
    </row>
    <row r="50" customFormat="false" ht="19.5" hidden="false" customHeight="true" outlineLevel="0" collapsed="false">
      <c r="B50" s="20" t="n">
        <v>43</v>
      </c>
      <c r="C50" s="21" t="s">
        <v>70</v>
      </c>
      <c r="D50" s="22" t="n">
        <v>0</v>
      </c>
      <c r="E50" s="23" t="n">
        <v>7.9</v>
      </c>
      <c r="F50" s="24" t="n">
        <v>0.19</v>
      </c>
      <c r="G50" s="25" t="n">
        <f aca="false">G49+D50+P49</f>
        <v>12509</v>
      </c>
      <c r="H50" s="26" t="n">
        <f aca="false">G50*F50</f>
        <v>2376.71</v>
      </c>
      <c r="I50" s="22" t="n">
        <v>0</v>
      </c>
      <c r="J50" s="27" t="n">
        <v>13.1</v>
      </c>
      <c r="K50" s="24" t="n">
        <v>0.23</v>
      </c>
      <c r="L50" s="28" t="n">
        <f aca="false">L49+I50+Q49</f>
        <v>5391</v>
      </c>
      <c r="M50" s="29" t="n">
        <f aca="false">L50*K50</f>
        <v>1239.93</v>
      </c>
      <c r="N50" s="30" t="n">
        <v>0.25</v>
      </c>
      <c r="O50" s="30" t="n">
        <v>0.25</v>
      </c>
      <c r="P50" s="25" t="n">
        <f aca="false">ROUND(H50*N50/E50,0)</f>
        <v>75</v>
      </c>
      <c r="Q50" s="28" t="n">
        <f aca="false">ROUND(M50*O50/J50,0)</f>
        <v>24</v>
      </c>
      <c r="R50" s="31" t="n">
        <f aca="false">H50+M50</f>
        <v>3616.64</v>
      </c>
      <c r="S50" s="32" t="n">
        <f aca="false">H50*(1-N50)+M50*(1-O50)</f>
        <v>2712.48</v>
      </c>
      <c r="T50" s="33" t="n">
        <f aca="false">S50*4.33</f>
        <v>11745.0384</v>
      </c>
      <c r="U50" s="34" t="n">
        <f aca="false">R50*4.33</f>
        <v>15660.0512</v>
      </c>
    </row>
    <row r="51" customFormat="false" ht="19.5" hidden="false" customHeight="true" outlineLevel="0" collapsed="false">
      <c r="B51" s="35" t="n">
        <v>44</v>
      </c>
      <c r="C51" s="36" t="s">
        <v>71</v>
      </c>
      <c r="D51" s="37" t="n">
        <v>0</v>
      </c>
      <c r="E51" s="38" t="n">
        <v>7.95</v>
      </c>
      <c r="F51" s="39" t="n">
        <v>0.195</v>
      </c>
      <c r="G51" s="40" t="n">
        <f aca="false">G50+D51+P50</f>
        <v>12584</v>
      </c>
      <c r="H51" s="41" t="n">
        <f aca="false">G51*F51</f>
        <v>2453.88</v>
      </c>
      <c r="I51" s="37" t="n">
        <v>0</v>
      </c>
      <c r="J51" s="42" t="n">
        <v>13.2</v>
      </c>
      <c r="K51" s="39" t="n">
        <v>0.24</v>
      </c>
      <c r="L51" s="43" t="n">
        <f aca="false">L50+I51+Q50</f>
        <v>5415</v>
      </c>
      <c r="M51" s="44" t="n">
        <f aca="false">L51*K51</f>
        <v>1299.6</v>
      </c>
      <c r="N51" s="45" t="n">
        <v>0.25</v>
      </c>
      <c r="O51" s="45" t="n">
        <v>0.25</v>
      </c>
      <c r="P51" s="40" t="n">
        <f aca="false">ROUND(H51*N51/E51,0)</f>
        <v>77</v>
      </c>
      <c r="Q51" s="43" t="n">
        <f aca="false">ROUND(M51*O51/J51,0)</f>
        <v>25</v>
      </c>
      <c r="R51" s="46" t="n">
        <f aca="false">H51+M51</f>
        <v>3753.48</v>
      </c>
      <c r="S51" s="47" t="n">
        <f aca="false">H51*(1-N51)+M51*(1-O51)</f>
        <v>2815.11</v>
      </c>
      <c r="T51" s="48" t="n">
        <f aca="false">S51*4.33</f>
        <v>12189.4263</v>
      </c>
      <c r="U51" s="49" t="n">
        <f aca="false">R51*4.33</f>
        <v>16252.5684</v>
      </c>
    </row>
    <row r="52" customFormat="false" ht="19.5" hidden="false" customHeight="true" outlineLevel="0" collapsed="false">
      <c r="B52" s="20" t="n">
        <v>45</v>
      </c>
      <c r="C52" s="21" t="s">
        <v>72</v>
      </c>
      <c r="D52" s="22" t="n">
        <v>0</v>
      </c>
      <c r="E52" s="23" t="n">
        <v>7.95</v>
      </c>
      <c r="F52" s="24" t="n">
        <v>0.195</v>
      </c>
      <c r="G52" s="25" t="n">
        <f aca="false">G51+D52+P51</f>
        <v>12661</v>
      </c>
      <c r="H52" s="26" t="n">
        <f aca="false">G52*F52</f>
        <v>2468.895</v>
      </c>
      <c r="I52" s="22" t="n">
        <v>0</v>
      </c>
      <c r="J52" s="27" t="n">
        <v>13.2</v>
      </c>
      <c r="K52" s="24" t="n">
        <v>0.24</v>
      </c>
      <c r="L52" s="28" t="n">
        <f aca="false">L51+I52+Q51</f>
        <v>5440</v>
      </c>
      <c r="M52" s="29" t="n">
        <f aca="false">L52*K52</f>
        <v>1305.6</v>
      </c>
      <c r="N52" s="30" t="n">
        <v>0.25</v>
      </c>
      <c r="O52" s="30" t="n">
        <v>0.25</v>
      </c>
      <c r="P52" s="25" t="n">
        <f aca="false">ROUND(H52*N52/E52,0)</f>
        <v>78</v>
      </c>
      <c r="Q52" s="28" t="n">
        <f aca="false">ROUND(M52*O52/J52,0)</f>
        <v>25</v>
      </c>
      <c r="R52" s="31" t="n">
        <f aca="false">H52+M52</f>
        <v>3774.495</v>
      </c>
      <c r="S52" s="32" t="n">
        <f aca="false">H52*(1-N52)+M52*(1-O52)</f>
        <v>2830.87125</v>
      </c>
      <c r="T52" s="33" t="n">
        <f aca="false">S52*4.33</f>
        <v>12257.6725125</v>
      </c>
      <c r="U52" s="34" t="n">
        <f aca="false">R52*4.33</f>
        <v>16343.56335</v>
      </c>
    </row>
    <row r="53" customFormat="false" ht="19.5" hidden="false" customHeight="true" outlineLevel="0" collapsed="false">
      <c r="B53" s="35" t="n">
        <v>46</v>
      </c>
      <c r="C53" s="36" t="s">
        <v>73</v>
      </c>
      <c r="D53" s="37" t="n">
        <v>0</v>
      </c>
      <c r="E53" s="38" t="n">
        <v>8</v>
      </c>
      <c r="F53" s="39" t="n">
        <v>0.2</v>
      </c>
      <c r="G53" s="40" t="n">
        <f aca="false">G52+D53+P52</f>
        <v>12739</v>
      </c>
      <c r="H53" s="41" t="n">
        <f aca="false">G53*F53</f>
        <v>2547.8</v>
      </c>
      <c r="I53" s="37" t="n">
        <v>0</v>
      </c>
      <c r="J53" s="42" t="n">
        <v>13.3</v>
      </c>
      <c r="K53" s="39" t="n">
        <v>0.25</v>
      </c>
      <c r="L53" s="43" t="n">
        <f aca="false">L52+I53+Q52</f>
        <v>5465</v>
      </c>
      <c r="M53" s="44" t="n">
        <f aca="false">L53*K53</f>
        <v>1366.25</v>
      </c>
      <c r="N53" s="45" t="n">
        <v>0.25</v>
      </c>
      <c r="O53" s="45" t="n">
        <v>0.25</v>
      </c>
      <c r="P53" s="40" t="n">
        <f aca="false">ROUND(H53*N53/E53,0)</f>
        <v>80</v>
      </c>
      <c r="Q53" s="43" t="n">
        <f aca="false">ROUND(M53*O53/J53,0)</f>
        <v>26</v>
      </c>
      <c r="R53" s="46" t="n">
        <f aca="false">H53+M53</f>
        <v>3914.05</v>
      </c>
      <c r="S53" s="47" t="n">
        <f aca="false">H53*(1-N53)+M53*(1-O53)</f>
        <v>2935.5375</v>
      </c>
      <c r="T53" s="48" t="n">
        <f aca="false">S53*4.33</f>
        <v>12710.877375</v>
      </c>
      <c r="U53" s="49" t="n">
        <f aca="false">R53*4.33</f>
        <v>16947.8365</v>
      </c>
    </row>
    <row r="54" customFormat="false" ht="19.5" hidden="false" customHeight="true" outlineLevel="0" collapsed="false">
      <c r="B54" s="20" t="n">
        <v>47</v>
      </c>
      <c r="C54" s="21" t="s">
        <v>74</v>
      </c>
      <c r="D54" s="22" t="n">
        <v>0</v>
      </c>
      <c r="E54" s="23" t="n">
        <v>8</v>
      </c>
      <c r="F54" s="24" t="n">
        <v>0.2</v>
      </c>
      <c r="G54" s="25" t="n">
        <f aca="false">G53+D54+P53</f>
        <v>12819</v>
      </c>
      <c r="H54" s="26" t="n">
        <f aca="false">G54*F54</f>
        <v>2563.8</v>
      </c>
      <c r="I54" s="22" t="n">
        <v>0</v>
      </c>
      <c r="J54" s="27" t="n">
        <v>13.3</v>
      </c>
      <c r="K54" s="24" t="n">
        <v>0.25</v>
      </c>
      <c r="L54" s="28" t="n">
        <f aca="false">L53+I54+Q53</f>
        <v>5491</v>
      </c>
      <c r="M54" s="29" t="n">
        <f aca="false">L54*K54</f>
        <v>1372.75</v>
      </c>
      <c r="N54" s="30" t="n">
        <v>0.25</v>
      </c>
      <c r="O54" s="30" t="n">
        <v>0.25</v>
      </c>
      <c r="P54" s="25" t="n">
        <f aca="false">ROUND(H54*N54/E54,0)</f>
        <v>80</v>
      </c>
      <c r="Q54" s="28" t="n">
        <f aca="false">ROUND(M54*O54/J54,0)</f>
        <v>26</v>
      </c>
      <c r="R54" s="31" t="n">
        <f aca="false">H54+M54</f>
        <v>3936.55</v>
      </c>
      <c r="S54" s="32" t="n">
        <f aca="false">H54*(1-N54)+M54*(1-O54)</f>
        <v>2952.4125</v>
      </c>
      <c r="T54" s="33" t="n">
        <f aca="false">S54*4.33</f>
        <v>12783.946125</v>
      </c>
      <c r="U54" s="34" t="n">
        <f aca="false">R54*4.33</f>
        <v>17045.2615</v>
      </c>
    </row>
    <row r="55" customFormat="false" ht="19.5" hidden="false" customHeight="true" outlineLevel="0" collapsed="false">
      <c r="B55" s="35" t="n">
        <v>48</v>
      </c>
      <c r="C55" s="36" t="s">
        <v>75</v>
      </c>
      <c r="D55" s="37" t="n">
        <v>0</v>
      </c>
      <c r="E55" s="38" t="n">
        <v>8.05</v>
      </c>
      <c r="F55" s="39" t="n">
        <v>0.205</v>
      </c>
      <c r="G55" s="40" t="n">
        <f aca="false">G54+D55+P54</f>
        <v>12899</v>
      </c>
      <c r="H55" s="41" t="n">
        <f aca="false">G55*F55</f>
        <v>2644.295</v>
      </c>
      <c r="I55" s="37" t="n">
        <v>0</v>
      </c>
      <c r="J55" s="42" t="n">
        <v>13.4</v>
      </c>
      <c r="K55" s="39" t="n">
        <v>0.26</v>
      </c>
      <c r="L55" s="43" t="n">
        <f aca="false">L54+I55+Q54</f>
        <v>5517</v>
      </c>
      <c r="M55" s="44" t="n">
        <f aca="false">L55*K55</f>
        <v>1434.42</v>
      </c>
      <c r="N55" s="45" t="n">
        <v>0.25</v>
      </c>
      <c r="O55" s="45" t="n">
        <v>0.25</v>
      </c>
      <c r="P55" s="40" t="n">
        <f aca="false">ROUND(H55*N55/E55,0)</f>
        <v>82</v>
      </c>
      <c r="Q55" s="43" t="n">
        <f aca="false">ROUND(M55*O55/J55,0)</f>
        <v>27</v>
      </c>
      <c r="R55" s="46" t="n">
        <f aca="false">H55+M55</f>
        <v>4078.715</v>
      </c>
      <c r="S55" s="47" t="n">
        <f aca="false">H55*(1-N55)+M55*(1-O55)</f>
        <v>3059.03625</v>
      </c>
      <c r="T55" s="48" t="n">
        <f aca="false">S55*4.33</f>
        <v>13245.6269625</v>
      </c>
      <c r="U55" s="49" t="n">
        <f aca="false">R55*4.33</f>
        <v>17660.83595</v>
      </c>
    </row>
    <row r="56" customFormat="false" ht="19.5" hidden="false" customHeight="true" outlineLevel="0" collapsed="false">
      <c r="B56" s="20" t="n">
        <v>49</v>
      </c>
      <c r="C56" s="21" t="s">
        <v>76</v>
      </c>
      <c r="D56" s="22" t="n">
        <v>0</v>
      </c>
      <c r="E56" s="23" t="n">
        <v>8.05</v>
      </c>
      <c r="F56" s="24" t="n">
        <v>0.205</v>
      </c>
      <c r="G56" s="25" t="n">
        <f aca="false">G55+D56+P55</f>
        <v>12981</v>
      </c>
      <c r="H56" s="26" t="n">
        <f aca="false">G56*F56</f>
        <v>2661.105</v>
      </c>
      <c r="I56" s="22" t="n">
        <v>0</v>
      </c>
      <c r="J56" s="27" t="n">
        <v>13.4</v>
      </c>
      <c r="K56" s="24" t="n">
        <v>0.26</v>
      </c>
      <c r="L56" s="28" t="n">
        <f aca="false">L55+I56+Q55</f>
        <v>5544</v>
      </c>
      <c r="M56" s="29" t="n">
        <f aca="false">L56*K56</f>
        <v>1441.44</v>
      </c>
      <c r="N56" s="30" t="n">
        <v>0.25</v>
      </c>
      <c r="O56" s="30" t="n">
        <v>0.25</v>
      </c>
      <c r="P56" s="25" t="n">
        <f aca="false">ROUND(H56*N56/E56,0)</f>
        <v>83</v>
      </c>
      <c r="Q56" s="28" t="n">
        <f aca="false">ROUND(M56*O56/J56,0)</f>
        <v>27</v>
      </c>
      <c r="R56" s="31" t="n">
        <f aca="false">H56+M56</f>
        <v>4102.545</v>
      </c>
      <c r="S56" s="32" t="n">
        <f aca="false">H56*(1-N56)+M56*(1-O56)</f>
        <v>3076.90875</v>
      </c>
      <c r="T56" s="33" t="n">
        <f aca="false">S56*4.33</f>
        <v>13323.0148875</v>
      </c>
      <c r="U56" s="34" t="n">
        <f aca="false">R56*4.33</f>
        <v>17764.01985</v>
      </c>
    </row>
    <row r="57" customFormat="false" ht="19.5" hidden="false" customHeight="true" outlineLevel="0" collapsed="false">
      <c r="B57" s="35" t="n">
        <v>50</v>
      </c>
      <c r="C57" s="36" t="s">
        <v>77</v>
      </c>
      <c r="D57" s="37" t="n">
        <v>0</v>
      </c>
      <c r="E57" s="38" t="n">
        <v>8.1</v>
      </c>
      <c r="F57" s="39" t="n">
        <v>0.21</v>
      </c>
      <c r="G57" s="40" t="n">
        <f aca="false">G56+D57+P56</f>
        <v>13064</v>
      </c>
      <c r="H57" s="41" t="n">
        <f aca="false">G57*F57</f>
        <v>2743.44</v>
      </c>
      <c r="I57" s="37" t="n">
        <v>0</v>
      </c>
      <c r="J57" s="42" t="n">
        <v>13.5</v>
      </c>
      <c r="K57" s="39" t="n">
        <v>0.27</v>
      </c>
      <c r="L57" s="43" t="n">
        <f aca="false">L56+I57+Q56</f>
        <v>5571</v>
      </c>
      <c r="M57" s="44" t="n">
        <f aca="false">L57*K57</f>
        <v>1504.17</v>
      </c>
      <c r="N57" s="45" t="n">
        <v>0.25</v>
      </c>
      <c r="O57" s="45" t="n">
        <v>0.25</v>
      </c>
      <c r="P57" s="40" t="n">
        <f aca="false">ROUND(H57*N57/E57,0)</f>
        <v>85</v>
      </c>
      <c r="Q57" s="43" t="n">
        <f aca="false">ROUND(M57*O57/J57,0)</f>
        <v>28</v>
      </c>
      <c r="R57" s="46" t="n">
        <f aca="false">H57+M57</f>
        <v>4247.61</v>
      </c>
      <c r="S57" s="47" t="n">
        <f aca="false">H57*(1-N57)+M57*(1-O57)</f>
        <v>3185.7075</v>
      </c>
      <c r="T57" s="48" t="n">
        <f aca="false">S57*4.33</f>
        <v>13794.113475</v>
      </c>
      <c r="U57" s="49" t="n">
        <f aca="false">R57*4.33</f>
        <v>18392.1513</v>
      </c>
    </row>
    <row r="58" customFormat="false" ht="19.5" hidden="false" customHeight="true" outlineLevel="0" collapsed="false">
      <c r="B58" s="20" t="n">
        <v>51</v>
      </c>
      <c r="C58" s="21" t="s">
        <v>78</v>
      </c>
      <c r="D58" s="22" t="n">
        <v>0</v>
      </c>
      <c r="E58" s="23" t="n">
        <v>8.1</v>
      </c>
      <c r="F58" s="24" t="n">
        <v>0.21</v>
      </c>
      <c r="G58" s="25" t="n">
        <f aca="false">G57+D58+P57</f>
        <v>13149</v>
      </c>
      <c r="H58" s="26" t="n">
        <f aca="false">G58*F58</f>
        <v>2761.29</v>
      </c>
      <c r="I58" s="22" t="n">
        <v>0</v>
      </c>
      <c r="J58" s="27" t="n">
        <v>13.5</v>
      </c>
      <c r="K58" s="24" t="n">
        <v>0.27</v>
      </c>
      <c r="L58" s="28" t="n">
        <f aca="false">L57+I58+Q57</f>
        <v>5599</v>
      </c>
      <c r="M58" s="29" t="n">
        <f aca="false">L58*K58</f>
        <v>1511.73</v>
      </c>
      <c r="N58" s="30" t="n">
        <v>0.25</v>
      </c>
      <c r="O58" s="30" t="n">
        <v>0.25</v>
      </c>
      <c r="P58" s="25" t="n">
        <f aca="false">ROUND(H58*N58/E58,0)</f>
        <v>85</v>
      </c>
      <c r="Q58" s="28" t="n">
        <f aca="false">ROUND(M58*O58/J58,0)</f>
        <v>28</v>
      </c>
      <c r="R58" s="31" t="n">
        <f aca="false">H58+M58</f>
        <v>4273.02</v>
      </c>
      <c r="S58" s="32" t="n">
        <f aca="false">H58*(1-N58)+M58*(1-O58)</f>
        <v>3204.765</v>
      </c>
      <c r="T58" s="33" t="n">
        <f aca="false">S58*4.33</f>
        <v>13876.63245</v>
      </c>
      <c r="U58" s="34" t="n">
        <f aca="false">R58*4.33</f>
        <v>18502.1766</v>
      </c>
    </row>
    <row r="59" customFormat="false" ht="19.5" hidden="false" customHeight="true" outlineLevel="0" collapsed="false">
      <c r="B59" s="35" t="n">
        <v>52</v>
      </c>
      <c r="C59" s="36" t="s">
        <v>79</v>
      </c>
      <c r="D59" s="37" t="n">
        <v>0</v>
      </c>
      <c r="E59" s="38" t="n">
        <v>8.15</v>
      </c>
      <c r="F59" s="39" t="n">
        <v>0.215</v>
      </c>
      <c r="G59" s="40" t="n">
        <f aca="false">G58+D59+P58</f>
        <v>13234</v>
      </c>
      <c r="H59" s="41" t="n">
        <f aca="false">G59*F59</f>
        <v>2845.31</v>
      </c>
      <c r="I59" s="37" t="n">
        <v>0</v>
      </c>
      <c r="J59" s="42" t="n">
        <v>13.6</v>
      </c>
      <c r="K59" s="39" t="n">
        <v>0.28</v>
      </c>
      <c r="L59" s="43" t="n">
        <f aca="false">L58+I59+Q58</f>
        <v>5627</v>
      </c>
      <c r="M59" s="44" t="n">
        <f aca="false">L59*K59</f>
        <v>1575.56</v>
      </c>
      <c r="N59" s="45" t="n">
        <v>0.25</v>
      </c>
      <c r="O59" s="45" t="n">
        <v>0.25</v>
      </c>
      <c r="P59" s="40" t="n">
        <f aca="false">ROUND(H59*N59/E59,0)</f>
        <v>87</v>
      </c>
      <c r="Q59" s="43" t="n">
        <f aca="false">ROUND(M59*O59/J59,0)</f>
        <v>29</v>
      </c>
      <c r="R59" s="46" t="n">
        <f aca="false">H59+M59</f>
        <v>4420.87</v>
      </c>
      <c r="S59" s="47" t="n">
        <f aca="false">H59*(1-N59)+M59*(1-O59)</f>
        <v>3315.6525</v>
      </c>
      <c r="T59" s="48" t="n">
        <f aca="false">S59*4.33</f>
        <v>14356.775325</v>
      </c>
      <c r="U59" s="49" t="n">
        <f aca="false">R59*4.33</f>
        <v>19142.3671</v>
      </c>
    </row>
    <row r="60" customFormat="false" ht="25.5" hidden="false" customHeight="true" outlineLevel="0" collapsed="false">
      <c r="B60" s="50" t="s">
        <v>80</v>
      </c>
      <c r="C60" s="50"/>
      <c r="D60" s="50"/>
      <c r="E60" s="50"/>
      <c r="F60" s="50"/>
      <c r="G60" s="51" t="n">
        <f aca="false">G59</f>
        <v>13234</v>
      </c>
      <c r="H60" s="52" t="n">
        <f aca="false">H59</f>
        <v>2845.31</v>
      </c>
      <c r="L60" s="53" t="n">
        <f aca="false">L59</f>
        <v>5627</v>
      </c>
      <c r="M60" s="54" t="n">
        <f aca="false">M59</f>
        <v>1575.56</v>
      </c>
      <c r="P60" s="51" t="n">
        <f aca="false">P59</f>
        <v>87</v>
      </c>
      <c r="Q60" s="53" t="n">
        <f aca="false">Q59</f>
        <v>29</v>
      </c>
      <c r="R60" s="55" t="n">
        <f aca="false">R59</f>
        <v>4420.87</v>
      </c>
      <c r="S60" s="56" t="n">
        <f aca="false">S59</f>
        <v>3315.6525</v>
      </c>
      <c r="T60" s="57" t="n">
        <f aca="false">T59</f>
        <v>14356.775325</v>
      </c>
      <c r="U60" s="58" t="n">
        <f aca="false">U59</f>
        <v>19142.3671</v>
      </c>
    </row>
  </sheetData>
  <mergeCells count="9">
    <mergeCell ref="B2:U2"/>
    <mergeCell ref="B3:U3"/>
    <mergeCell ref="B4:U4"/>
    <mergeCell ref="B6:C6"/>
    <mergeCell ref="D6:H6"/>
    <mergeCell ref="I6:M6"/>
    <mergeCell ref="N6:Q6"/>
    <mergeCell ref="R6:U6"/>
    <mergeCell ref="B60:F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4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0"/>
    <col collapsed="false" customWidth="true" hidden="false" outlineLevel="0" max="3" min="3" style="1" width="58"/>
  </cols>
  <sheetData>
    <row r="2" customFormat="false" ht="42" hidden="false" customHeight="true" outlineLevel="0" collapsed="false">
      <c r="B2" s="59" t="s">
        <v>81</v>
      </c>
      <c r="C2" s="59"/>
    </row>
    <row r="4" customFormat="false" ht="25.5" hidden="false" customHeight="true" outlineLevel="0" collapsed="false">
      <c r="B4" s="60" t="s">
        <v>82</v>
      </c>
      <c r="C4" s="60"/>
    </row>
    <row r="5" customFormat="false" ht="27.75" hidden="false" customHeight="true" outlineLevel="0" collapsed="false">
      <c r="B5" s="61" t="s">
        <v>83</v>
      </c>
      <c r="C5" s="62" t="s">
        <v>84</v>
      </c>
    </row>
    <row r="6" customFormat="false" ht="27.75" hidden="false" customHeight="true" outlineLevel="0" collapsed="false">
      <c r="B6" s="61" t="s">
        <v>85</v>
      </c>
      <c r="C6" s="62" t="s">
        <v>86</v>
      </c>
    </row>
    <row r="7" customFormat="false" ht="27.75" hidden="false" customHeight="true" outlineLevel="0" collapsed="false">
      <c r="B7" s="61" t="s">
        <v>87</v>
      </c>
      <c r="C7" s="62" t="s">
        <v>88</v>
      </c>
    </row>
    <row r="8" customFormat="false" ht="27.75" hidden="false" customHeight="true" outlineLevel="0" collapsed="false">
      <c r="B8" s="61" t="s">
        <v>89</v>
      </c>
      <c r="C8" s="62" t="s">
        <v>90</v>
      </c>
    </row>
    <row r="9" customFormat="false" ht="27.75" hidden="false" customHeight="true" outlineLevel="0" collapsed="false">
      <c r="B9" s="61" t="s">
        <v>91</v>
      </c>
      <c r="C9" s="62" t="s">
        <v>92</v>
      </c>
    </row>
    <row r="10" customFormat="false" ht="27.75" hidden="false" customHeight="true" outlineLevel="0" collapsed="false">
      <c r="B10" s="61" t="s">
        <v>93</v>
      </c>
      <c r="C10" s="62" t="s">
        <v>94</v>
      </c>
    </row>
    <row r="11" customFormat="false" ht="27.75" hidden="false" customHeight="true" outlineLevel="0" collapsed="false">
      <c r="B11" s="61" t="s">
        <v>95</v>
      </c>
      <c r="C11" s="62" t="s">
        <v>96</v>
      </c>
    </row>
    <row r="12" customFormat="false" ht="27.75" hidden="false" customHeight="true" outlineLevel="0" collapsed="false">
      <c r="B12" s="61" t="s">
        <v>97</v>
      </c>
      <c r="C12" s="62" t="s">
        <v>98</v>
      </c>
    </row>
    <row r="13" customFormat="false" ht="7.5" hidden="false" customHeight="true" outlineLevel="0" collapsed="false"/>
    <row r="14" customFormat="false" ht="25.5" hidden="false" customHeight="true" outlineLevel="0" collapsed="false">
      <c r="B14" s="63" t="s">
        <v>99</v>
      </c>
      <c r="C14" s="63"/>
    </row>
    <row r="15" customFormat="false" ht="27.75" hidden="false" customHeight="true" outlineLevel="0" collapsed="false">
      <c r="B15" s="61" t="s">
        <v>100</v>
      </c>
      <c r="C15" s="62" t="s">
        <v>101</v>
      </c>
    </row>
    <row r="16" customFormat="false" ht="27.75" hidden="false" customHeight="true" outlineLevel="0" collapsed="false">
      <c r="B16" s="61" t="s">
        <v>102</v>
      </c>
      <c r="C16" s="62" t="s">
        <v>103</v>
      </c>
    </row>
    <row r="17" customFormat="false" ht="27.75" hidden="false" customHeight="true" outlineLevel="0" collapsed="false">
      <c r="B17" s="61" t="s">
        <v>104</v>
      </c>
      <c r="C17" s="62" t="s">
        <v>105</v>
      </c>
    </row>
    <row r="18" customFormat="false" ht="7.5" hidden="false" customHeight="true" outlineLevel="0" collapsed="false"/>
    <row r="19" customFormat="false" ht="25.5" hidden="false" customHeight="true" outlineLevel="0" collapsed="false">
      <c r="B19" s="64" t="s">
        <v>106</v>
      </c>
      <c r="C19" s="64"/>
    </row>
    <row r="20" customFormat="false" ht="27.75" hidden="false" customHeight="true" outlineLevel="0" collapsed="false">
      <c r="B20" s="61" t="s">
        <v>107</v>
      </c>
      <c r="C20" s="62" t="s">
        <v>108</v>
      </c>
    </row>
    <row r="21" customFormat="false" ht="27.75" hidden="false" customHeight="true" outlineLevel="0" collapsed="false">
      <c r="B21" s="61" t="s">
        <v>109</v>
      </c>
      <c r="C21" s="62" t="s">
        <v>110</v>
      </c>
    </row>
    <row r="22" customFormat="false" ht="27.75" hidden="false" customHeight="true" outlineLevel="0" collapsed="false">
      <c r="B22" s="61" t="s">
        <v>111</v>
      </c>
      <c r="C22" s="62" t="s">
        <v>112</v>
      </c>
    </row>
    <row r="23" customFormat="false" ht="27.75" hidden="false" customHeight="true" outlineLevel="0" collapsed="false">
      <c r="B23" s="61" t="s">
        <v>113</v>
      </c>
      <c r="C23" s="62" t="s">
        <v>114</v>
      </c>
    </row>
    <row r="24" customFormat="false" ht="27.75" hidden="false" customHeight="true" outlineLevel="0" collapsed="false">
      <c r="B24" s="61" t="s">
        <v>115</v>
      </c>
      <c r="C24" s="62" t="s">
        <v>116</v>
      </c>
    </row>
    <row r="25" customFormat="false" ht="27.75" hidden="false" customHeight="true" outlineLevel="0" collapsed="false">
      <c r="B25" s="61" t="s">
        <v>117</v>
      </c>
      <c r="C25" s="62" t="s">
        <v>118</v>
      </c>
    </row>
    <row r="26" customFormat="false" ht="27.75" hidden="false" customHeight="true" outlineLevel="0" collapsed="false">
      <c r="B26" s="61" t="s">
        <v>119</v>
      </c>
      <c r="C26" s="62" t="s">
        <v>120</v>
      </c>
    </row>
    <row r="27" customFormat="false" ht="27.75" hidden="false" customHeight="true" outlineLevel="0" collapsed="false">
      <c r="B27" s="61" t="s">
        <v>121</v>
      </c>
      <c r="C27" s="62" t="s">
        <v>122</v>
      </c>
    </row>
    <row r="28" customFormat="false" ht="27.75" hidden="false" customHeight="true" outlineLevel="0" collapsed="false">
      <c r="B28" s="61" t="s">
        <v>123</v>
      </c>
      <c r="C28" s="62" t="s">
        <v>124</v>
      </c>
    </row>
    <row r="29" customFormat="false" ht="7.5" hidden="false" customHeight="true" outlineLevel="0" collapsed="false"/>
    <row r="30" customFormat="false" ht="25.5" hidden="false" customHeight="true" outlineLevel="0" collapsed="false">
      <c r="B30" s="63" t="s">
        <v>125</v>
      </c>
      <c r="C30" s="63"/>
    </row>
    <row r="31" customFormat="false" ht="24" hidden="false" customHeight="true" outlineLevel="0" collapsed="false">
      <c r="B31" s="65" t="s">
        <v>126</v>
      </c>
      <c r="C31" s="66" t="s">
        <v>127</v>
      </c>
    </row>
    <row r="32" customFormat="false" ht="24" hidden="false" customHeight="true" outlineLevel="0" collapsed="false">
      <c r="B32" s="67" t="s">
        <v>128</v>
      </c>
      <c r="C32" s="66" t="s">
        <v>129</v>
      </c>
    </row>
    <row r="33" customFormat="false" ht="24" hidden="false" customHeight="true" outlineLevel="0" collapsed="false">
      <c r="B33" s="68" t="s">
        <v>130</v>
      </c>
      <c r="C33" s="66" t="s">
        <v>131</v>
      </c>
    </row>
    <row r="34" customFormat="false" ht="24" hidden="false" customHeight="true" outlineLevel="0" collapsed="false">
      <c r="B34" s="69" t="s">
        <v>132</v>
      </c>
      <c r="C34" s="66" t="s">
        <v>133</v>
      </c>
    </row>
    <row r="35" customFormat="false" ht="24" hidden="false" customHeight="true" outlineLevel="0" collapsed="false">
      <c r="B35" s="70" t="s">
        <v>134</v>
      </c>
      <c r="C35" s="66" t="s">
        <v>135</v>
      </c>
    </row>
    <row r="36" customFormat="false" ht="7.5" hidden="false" customHeight="true" outlineLevel="0" collapsed="false"/>
    <row r="37" customFormat="false" ht="25.5" hidden="false" customHeight="true" outlineLevel="0" collapsed="false">
      <c r="B37" s="60" t="s">
        <v>136</v>
      </c>
      <c r="C37" s="60"/>
    </row>
    <row r="38" customFormat="false" ht="25.5" hidden="false" customHeight="true" outlineLevel="0" collapsed="false">
      <c r="B38" s="71" t="s">
        <v>137</v>
      </c>
      <c r="C38" s="72" t="s">
        <v>138</v>
      </c>
    </row>
    <row r="39" customFormat="false" ht="25.5" hidden="false" customHeight="true" outlineLevel="0" collapsed="false">
      <c r="B39" s="71" t="s">
        <v>139</v>
      </c>
      <c r="C39" s="72" t="s">
        <v>140</v>
      </c>
    </row>
    <row r="40" customFormat="false" ht="25.5" hidden="false" customHeight="true" outlineLevel="0" collapsed="false">
      <c r="B40" s="71" t="s">
        <v>141</v>
      </c>
      <c r="C40" s="72" t="s">
        <v>142</v>
      </c>
    </row>
    <row r="41" customFormat="false" ht="25.5" hidden="false" customHeight="true" outlineLevel="0" collapsed="false">
      <c r="B41" s="71" t="s">
        <v>143</v>
      </c>
      <c r="C41" s="72" t="s">
        <v>144</v>
      </c>
    </row>
    <row r="42" customFormat="false" ht="7.5" hidden="false" customHeight="true" outlineLevel="0" collapsed="false"/>
    <row r="43" customFormat="false" ht="25.5" hidden="false" customHeight="true" outlineLevel="0" collapsed="false">
      <c r="B43" s="64" t="s">
        <v>145</v>
      </c>
      <c r="C43" s="64"/>
    </row>
    <row r="44" customFormat="false" ht="27.75" hidden="false" customHeight="true" outlineLevel="0" collapsed="false">
      <c r="B44" s="61" t="s">
        <v>146</v>
      </c>
      <c r="C44" s="62" t="s">
        <v>147</v>
      </c>
    </row>
    <row r="45" customFormat="false" ht="27.75" hidden="false" customHeight="true" outlineLevel="0" collapsed="false">
      <c r="B45" s="61" t="s">
        <v>148</v>
      </c>
      <c r="C45" s="62" t="s">
        <v>149</v>
      </c>
    </row>
    <row r="46" customFormat="false" ht="27.75" hidden="false" customHeight="true" outlineLevel="0" collapsed="false">
      <c r="B46" s="61" t="s">
        <v>150</v>
      </c>
      <c r="C46" s="62" t="s">
        <v>151</v>
      </c>
    </row>
    <row r="47" customFormat="false" ht="27.75" hidden="false" customHeight="true" outlineLevel="0" collapsed="false">
      <c r="B47" s="61" t="s">
        <v>152</v>
      </c>
      <c r="C47" s="62" t="s">
        <v>153</v>
      </c>
    </row>
  </sheetData>
  <mergeCells count="7">
    <mergeCell ref="B2:C2"/>
    <mergeCell ref="B4:C4"/>
    <mergeCell ref="B14:C14"/>
    <mergeCell ref="B19:C19"/>
    <mergeCell ref="B30:C30"/>
    <mergeCell ref="B37:C37"/>
    <mergeCell ref="B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2026-03-22T03:23:59Z</dcterms:created>
  <dc:creator>openpyxl</dc:creator>
  <dc:description/>
  <dc:language>en-US</dc:language>
  <cp:lastModifiedBy/>
  <dcterms:modified xsi:type="dcterms:W3CDTF">2026-03-22T03:40:27Z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